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erirdische Baumasse - Volume " sheetId="1" state="visible" r:id="rId2"/>
    <sheet name="Unterirdische Baumasse - Volum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<sst xmlns="http://schemas.openxmlformats.org/spreadsheetml/2006/main" count="204" uniqueCount="68">
  <si>
    <t xml:space="preserve">Oberirdische Baumasse - Volume fuori terra</t>
  </si>
  <si>
    <t xml:space="preserve">BAUKOSTENANGABE / CONTRIBUTO SUL COSTO DI COSTRUZIONE</t>
  </si>
  <si>
    <t xml:space="preserve">Zweckbestimmungen
Destinazione d'uso</t>
  </si>
  <si>
    <t xml:space="preserve">Baukosten/m³
Costo di costruzione/m³ </t>
  </si>
  <si>
    <t xml:space="preserve">01.01.2024 -  31.12.2024</t>
  </si>
  <si>
    <t xml:space="preserve">Bitte m³ eingeben 
Inserire m³</t>
  </si>
  <si>
    <t xml:space="preserve">kosten pro abschnitt
Costo per sezione</t>
  </si>
  <si>
    <t xml:space="preserve">a</t>
  </si>
  <si>
    <t xml:space="preserve">Wohnung
Abitazione</t>
  </si>
  <si>
    <t xml:space="preserve">auszufüllender Bereich / campo obbligatorio</t>
  </si>
  <si>
    <t xml:space="preserve">a.1</t>
  </si>
  <si>
    <t xml:space="preserve">konventionierte Wohnung
Abitazione convenzionata</t>
  </si>
  <si>
    <t xml:space="preserve">automatischerr Bereich / campo automatico</t>
  </si>
  <si>
    <t xml:space="preserve">b</t>
  </si>
  <si>
    <t xml:space="preserve">Wohnen an der Hofstelle (innerhalb/außerhalb Siedlungsgebiet)
Abitazioni nella sede del maso chiuso (interno/esterno dell’area insediabile)</t>
  </si>
  <si>
    <t xml:space="preserve">Bitte alle Semester aktualisieren / Si prega di aggiornare ad ogni semestre*</t>
  </si>
  <si>
    <t xml:space="preserve">c</t>
  </si>
  <si>
    <t xml:space="preserve">Dienstwohnungen
Alloggi di servizio</t>
  </si>
  <si>
    <t xml:space="preserve">Werte / valori</t>
  </si>
  <si>
    <t xml:space="preserve">d</t>
  </si>
  <si>
    <t xml:space="preserve">Dienstleistung
Attività di servizio</t>
  </si>
  <si>
    <t xml:space="preserve">Teilweise Kosten / Costi parziali</t>
  </si>
  <si>
    <t xml:space="preserve">e</t>
  </si>
  <si>
    <t xml:space="preserve">gastwerbliche Betribe (innerhalb/außerhalb Siedlungsgebiet)
Pubblici servizi (interno/esterno dell’area insediabile)</t>
  </si>
  <si>
    <t xml:space="preserve">Gesamtkosten / Costi totali</t>
  </si>
  <si>
    <t xml:space="preserve">f</t>
  </si>
  <si>
    <t xml:space="preserve">Handwerkstätigskeit(innerhalb/außerhalb Siedlungsgebiet - innerhalb des Gewerbegebietes)
Attività artigianali (interno/esterno dell’area insediabile – interno zona produttiva)</t>
  </si>
  <si>
    <t xml:space="preserve">g</t>
  </si>
  <si>
    <t xml:space="preserve">Industrie (innerhalb/außerhalb Siedlungsgebiet)
Industria (interno/esterno dell’area insediabile)</t>
  </si>
  <si>
    <t xml:space="preserve">h</t>
  </si>
  <si>
    <t xml:space="preserve">Großhandel außerhalb des Siedlungsgebiets
Commercio all'ingrosso all’esterno dell’area insediabile</t>
  </si>
  <si>
    <t xml:space="preserve">i</t>
  </si>
  <si>
    <t xml:space="preserve">Einzelhandel innerhalb des Gewerbegebietes
Commercio al dettaglio all’interno della zona produttiva</t>
  </si>
  <si>
    <t xml:space="preserve">l</t>
  </si>
  <si>
    <t xml:space="preserve">anderen Zweckbestimmungen
Altre destinazioni d’uso</t>
  </si>
  <si>
    <t xml:space="preserve">Gesamt:
Totale:</t>
  </si>
  <si>
    <t xml:space="preserve">REDUZIERUNG UND BEFREIUNGEN / RIDUZIONE ED ESONERI</t>
  </si>
  <si>
    <t xml:space="preserve">In Sinne des Art. 81 des L.G. N. 9/2018
Ai sensi dell’art. 81 della L.P. N. 9/2018</t>
  </si>
  <si>
    <t xml:space="preserve">ERSCHLIESSUNGSBEITRAG / CONTRIBUTO di URBANIZZAZIONE</t>
  </si>
  <si>
    <t xml:space="preserve">PRIMÄRE / PRIMARIA</t>
  </si>
  <si>
    <t xml:space="preserve">SEKUNDÄRE / SECONDARIA</t>
  </si>
  <si>
    <t xml:space="preserve">Gebühr
Contributo</t>
  </si>
  <si>
    <t xml:space="preserve">der Baukosten/m³  / del costo di costruzione/m³ </t>
  </si>
  <si>
    <t xml:space="preserve">primäre Erschl.
Urb. Primaria
[€/m³]</t>
  </si>
  <si>
    <t xml:space="preserve">Bitte m³ eingeben inserire m³</t>
  </si>
  <si>
    <t xml:space="preserve">kosten pro abschnitt costo per sezione</t>
  </si>
  <si>
    <t xml:space="preserve">sekundäre Erschl.
Urb. Secondaria
 [€/m³]</t>
  </si>
  <si>
    <t xml:space="preserve">In Sinne des Art. 79 des L.G. N. 9/2018
Ai sensi dell’art. 79 della L.P. N. 9/2018</t>
  </si>
  <si>
    <t xml:space="preserve">In Sinne des Art. 7 des Gemeindeverordnung – Erschließungsgebühr
Ai sensi dell’art. 7 del Regolamento comunale – Contributo di urbanizzazione</t>
  </si>
  <si>
    <t xml:space="preserve">Art. 7, Abs. 2 des Gemeindeverordnung - Heizräume
Art. 7, comma 2 del Regolamento comunale – locali caldaia</t>
  </si>
  <si>
    <t xml:space="preserve">Art. 7, Abs. 4 des Gemeindeverordnung – geringen urbanistischen Belastung
Art. 7, comma 4 del Regolamento comunale – minor carico urbanistico</t>
  </si>
  <si>
    <t xml:space="preserve">Art. 7, Abs. 5 des Gemeindeverordnung – gastgewerbliche Tätigkeit
Art. 7, comma 5 del Regolamento comunale – attività di esercizio pubblico</t>
  </si>
  <si>
    <t xml:space="preserve">Art. 6 des Gemeindeverordnung
Art. 6 del Regolamento comunale</t>
  </si>
  <si>
    <t xml:space="preserve">Gewerbegebieten und außerhalb des Siedlungsgebietes
zone produttive e all‘esterno delle aree insediabili</t>
  </si>
  <si>
    <t xml:space="preserve">Art. 5, Abs. 4 des Gemeindeverordnung
Art. 5, comma 4 del Regolamento comunale</t>
  </si>
  <si>
    <t xml:space="preserve">Verfügt nicht das Gebäude über einen Trinkwasser- oder Kanalanschluss
Non ha un allacciamento all'acqua potabile o alla rete fognaria</t>
  </si>
  <si>
    <t xml:space="preserve">Gesamt
Totale:</t>
  </si>
  <si>
    <t xml:space="preserve">Gesamt A:
Totale A:</t>
  </si>
  <si>
    <t xml:space="preserve">Gesamt A+B:
Totale A+B:</t>
  </si>
  <si>
    <t xml:space="preserve">Gesamt B:
Totale B:</t>
  </si>
  <si>
    <t xml:space="preserve">Unterirdische Baumasse - Volume interrato</t>
  </si>
  <si>
    <t xml:space="preserve">Reduzierung – Riduzione 90%
In Sinne des Art. 7 des Gemeindeverordnung
Ai sensi dell’art. 7 del Regolamento comunale</t>
  </si>
  <si>
    <t xml:space="preserve">In Sinne des Art. 7 des Gemeindeverordnung – Baukosten
Ai sensi dell’art. 7 del Regolamento comunale – Contributo sul costo di costruzione</t>
  </si>
  <si>
    <t xml:space="preserve">Art. 8, Abs. a) unterirdische Wasserspeicher und dazugehörigen technischen Anlagen
Art. 8, comma a) serbatoi d’acqua interrati e relativi impianti tecnici</t>
  </si>
  <si>
    <t xml:space="preserve">Art. 8, Abs. b) unterirdische Baumasse, die für Aufzüge bestimmt ist
Art. 8, comma b) volumetria interrata destinata ad ascensori</t>
  </si>
  <si>
    <t xml:space="preserve">Art. 8, Abs. c) unterirdische Technikräume
Art. 8, comma c) locali tecnici interrati</t>
  </si>
  <si>
    <t xml:space="preserve">Gesamt
Totali:</t>
  </si>
  <si>
    <t xml:space="preserve">Gesamt B
Totale B: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</si>
</sst>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%"/>
    <numFmt numFmtId="167" formatCode="_-* #,##0.00\ [$€-407]_-;\-* #,##0.00\ [$€-407]_-;_-* \-??\ [$€-407]_-;_-@_-"/>
    <numFmt numFmtId="168" formatCode="General"/>
    <numFmt numFmtId="169" formatCode="0%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7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4"/>
      <color rgb="FFFF0000"/>
      <name val="Calibri"/>
      <family val="2"/>
      <charset val="1"/>
    </font>
    <font>
      <sz val="48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48"/>
      <color rgb="FFFF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Arial Narrow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A9D18E"/>
        <bgColor rgb="FFCCCCCC"/>
      </patternFill>
    </fill>
    <fill>
      <patternFill patternType="solid">
        <fgColor rgb="FFFFD966"/>
        <bgColor rgb="FFF4B183"/>
      </patternFill>
    </fill>
    <fill>
      <patternFill patternType="solid">
        <fgColor rgb="FFBDD7EE"/>
        <bgColor rgb="FFCCCCCC"/>
      </patternFill>
    </fill>
    <fill>
      <patternFill patternType="solid">
        <fgColor rgb="FFF4B183"/>
        <bgColor rgb="FFFFD966"/>
      </patternFill>
    </fill>
    <fill>
      <patternFill patternType="solid">
        <fgColor rgb="FFCCCCCC"/>
        <bgColor rgb="FFBDD7EE"/>
      </patternFill>
    </fill>
    <fill>
      <patternFill patternType="solid">
        <fgColor rgb="FFFFFF00"/>
        <bgColor rgb="FFFFFF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5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8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8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3" borderId="2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3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6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7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7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3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8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8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8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8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8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4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8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4B183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I10" activeCellId="0" sqref="I10"/>
    </sheetView>
  </sheetViews>
  <sheetFormatPr defaultColWidth="11.4453125" defaultRowHeight="13.8" zeroHeight="false" outlineLevelRow="0" outlineLevelCol="0"/>
  <cols>
    <col collapsed="false" customWidth="true" hidden="false" outlineLevel="0" max="1" min="1" style="1" width="4.3"/>
    <col collapsed="false" customWidth="true" hidden="false" outlineLevel="0" max="2" min="2" style="2" width="35.65"/>
    <col collapsed="false" customWidth="true" hidden="false" outlineLevel="0" max="3" min="3" style="1" width="8.87"/>
    <col collapsed="false" customWidth="true" hidden="false" outlineLevel="0" max="4" min="4" style="1" width="9.4"/>
    <col collapsed="false" customWidth="true" hidden="false" outlineLevel="0" max="5" min="5" style="1" width="9.55"/>
    <col collapsed="false" customWidth="true" hidden="false" outlineLevel="0" max="6" min="6" style="1" width="10.63"/>
    <col collapsed="false" customWidth="true" hidden="false" outlineLevel="0" max="7" min="7" style="1" width="13.59"/>
    <col collapsed="false" customWidth="true" hidden="false" outlineLevel="0" max="8" min="8" style="1" width="15.61"/>
    <col collapsed="false" customWidth="true" hidden="false" outlineLevel="0" max="9" min="9" style="1" width="11.71"/>
    <col collapsed="false" customWidth="true" hidden="false" outlineLevel="0" max="10" min="10" style="1" width="11.84"/>
    <col collapsed="false" customWidth="true" hidden="false" outlineLevel="0" max="12" min="11" style="1" width="10.2"/>
    <col collapsed="false" customWidth="false" hidden="false" outlineLevel="0" max="14" min="13" style="1" width="11.43"/>
    <col collapsed="false" customWidth="true" hidden="false" outlineLevel="0" max="15" min="15" style="1" width="7.95"/>
    <col collapsed="false" customWidth="false" hidden="false" outlineLevel="0" max="16" min="16" style="1" width="11.43"/>
    <col collapsed="false" customWidth="true" hidden="false" outlineLevel="0" max="17" min="17" style="1" width="3.37"/>
    <col collapsed="false" customWidth="false" hidden="false" outlineLevel="0" max="1024" min="18" style="1" width="11.43"/>
  </cols>
  <sheetData>
    <row r="1" customFormat="false" ht="12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Q1" s="5"/>
      <c r="R1" s="5"/>
      <c r="S1" s="5"/>
      <c r="T1" s="5"/>
      <c r="U1" s="5"/>
    </row>
    <row r="2" customFormat="false" ht="12.8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Q2" s="5"/>
      <c r="R2" s="5"/>
      <c r="S2" s="5"/>
      <c r="T2" s="5"/>
      <c r="U2" s="5"/>
    </row>
    <row r="3" customFormat="false" ht="12.8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7"/>
      <c r="J3" s="8"/>
      <c r="K3" s="8"/>
      <c r="L3" s="8"/>
      <c r="M3" s="4"/>
      <c r="Q3" s="5"/>
      <c r="R3" s="5"/>
      <c r="S3" s="5"/>
      <c r="T3" s="5"/>
      <c r="U3" s="5"/>
    </row>
    <row r="4" customFormat="false" ht="15" hidden="false" customHeight="true" outlineLevel="0" collapsed="false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Q4" s="5"/>
      <c r="R4" s="5"/>
      <c r="S4" s="5"/>
      <c r="T4" s="5"/>
      <c r="U4" s="5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Q5" s="5"/>
      <c r="R5" s="5"/>
      <c r="S5" s="5"/>
      <c r="T5" s="5"/>
      <c r="U5" s="5"/>
    </row>
    <row r="6" customFormat="false" ht="13.8" hidden="false" customHeight="false" outlineLevel="0" collapsed="false">
      <c r="A6" s="10"/>
      <c r="B6" s="1"/>
      <c r="L6" s="11"/>
    </row>
    <row r="7" customFormat="false" ht="15" hidden="false" customHeight="true" outlineLevel="0" collapsed="false">
      <c r="A7" s="12" t="s">
        <v>2</v>
      </c>
      <c r="B7" s="12"/>
      <c r="C7" s="13" t="s">
        <v>3</v>
      </c>
      <c r="D7" s="13"/>
      <c r="E7" s="13"/>
      <c r="F7" s="13"/>
      <c r="G7" s="14" t="s">
        <v>4</v>
      </c>
      <c r="H7" s="14"/>
      <c r="I7" s="8"/>
      <c r="J7" s="8"/>
      <c r="K7" s="8"/>
      <c r="L7" s="15"/>
      <c r="M7" s="16"/>
      <c r="N7" s="16"/>
      <c r="O7" s="16"/>
      <c r="Q7" s="5"/>
      <c r="R7" s="5"/>
      <c r="S7" s="5"/>
      <c r="T7" s="5"/>
      <c r="U7" s="5"/>
    </row>
    <row r="8" customFormat="false" ht="15.75" hidden="false" customHeight="true" outlineLevel="0" collapsed="false">
      <c r="A8" s="12"/>
      <c r="B8" s="12"/>
      <c r="C8" s="13"/>
      <c r="D8" s="13"/>
      <c r="E8" s="13"/>
      <c r="F8" s="13"/>
      <c r="G8" s="17" t="n">
        <v>455</v>
      </c>
      <c r="H8" s="17"/>
      <c r="I8" s="18" t="s">
        <v>5</v>
      </c>
      <c r="J8" s="18"/>
      <c r="K8" s="19" t="s">
        <v>6</v>
      </c>
      <c r="L8" s="19"/>
      <c r="M8" s="20"/>
      <c r="N8" s="20"/>
      <c r="O8" s="20"/>
    </row>
    <row r="9" customFormat="false" ht="17.35" hidden="false" customHeight="false" outlineLevel="0" collapsed="false">
      <c r="A9" s="12"/>
      <c r="B9" s="12"/>
      <c r="C9" s="13"/>
      <c r="D9" s="13"/>
      <c r="E9" s="13"/>
      <c r="F9" s="13"/>
      <c r="G9" s="17"/>
      <c r="H9" s="17"/>
      <c r="I9" s="18"/>
      <c r="J9" s="18"/>
      <c r="K9" s="19"/>
      <c r="L9" s="19"/>
      <c r="M9" s="20"/>
      <c r="N9" s="20"/>
      <c r="O9" s="20"/>
    </row>
    <row r="10" customFormat="false" ht="57.45" hidden="false" customHeight="false" outlineLevel="0" collapsed="false">
      <c r="A10" s="21" t="s">
        <v>7</v>
      </c>
      <c r="B10" s="22" t="s">
        <v>8</v>
      </c>
      <c r="C10" s="23" t="n">
        <v>0.15</v>
      </c>
      <c r="D10" s="23"/>
      <c r="E10" s="23"/>
      <c r="F10" s="23"/>
      <c r="G10" s="24" t="n">
        <f aca="false">G8*C10</f>
        <v>68.25</v>
      </c>
      <c r="H10" s="24"/>
      <c r="I10" s="25"/>
      <c r="J10" s="25"/>
      <c r="K10" s="26" t="n">
        <f aca="false">IF(M8=0,I10*G10,I10*G10*85%)</f>
        <v>0</v>
      </c>
      <c r="L10" s="26"/>
      <c r="M10" s="20"/>
      <c r="N10" s="20"/>
      <c r="O10" s="20"/>
      <c r="P10" s="27"/>
      <c r="Q10" s="28"/>
      <c r="R10" s="29" t="s">
        <v>9</v>
      </c>
      <c r="S10" s="29"/>
      <c r="T10" s="29"/>
      <c r="U10" s="29"/>
      <c r="V10" s="29"/>
      <c r="W10" s="29"/>
      <c r="X10" s="30"/>
      <c r="Y10" s="30"/>
      <c r="Z10" s="30"/>
    </row>
    <row r="11" customFormat="false" ht="57.45" hidden="false" customHeight="false" outlineLevel="0" collapsed="false">
      <c r="A11" s="21" t="s">
        <v>10</v>
      </c>
      <c r="B11" s="22" t="s">
        <v>11</v>
      </c>
      <c r="C11" s="31" t="n">
        <v>0</v>
      </c>
      <c r="D11" s="31"/>
      <c r="E11" s="31"/>
      <c r="F11" s="31"/>
      <c r="G11" s="24" t="n">
        <f aca="false">G8*C11</f>
        <v>0</v>
      </c>
      <c r="H11" s="24"/>
      <c r="I11" s="25"/>
      <c r="J11" s="25"/>
      <c r="K11" s="26" t="n">
        <f aca="false">I11*G11</f>
        <v>0</v>
      </c>
      <c r="L11" s="26"/>
      <c r="M11" s="20"/>
      <c r="N11" s="20"/>
      <c r="O11" s="20"/>
      <c r="P11" s="27"/>
      <c r="Q11" s="32"/>
      <c r="R11" s="33" t="s">
        <v>12</v>
      </c>
      <c r="S11" s="33"/>
      <c r="T11" s="33"/>
      <c r="U11" s="33"/>
      <c r="V11" s="33"/>
      <c r="W11" s="33"/>
    </row>
    <row r="12" customFormat="false" ht="88.4" hidden="false" customHeight="false" outlineLevel="0" collapsed="false">
      <c r="A12" s="21" t="s">
        <v>13</v>
      </c>
      <c r="B12" s="22" t="s">
        <v>14</v>
      </c>
      <c r="C12" s="23" t="n">
        <v>0.02</v>
      </c>
      <c r="D12" s="23"/>
      <c r="E12" s="23"/>
      <c r="F12" s="23"/>
      <c r="G12" s="24" t="n">
        <f aca="false">G8*C12</f>
        <v>9.1</v>
      </c>
      <c r="H12" s="24"/>
      <c r="I12" s="25"/>
      <c r="J12" s="25"/>
      <c r="K12" s="26" t="n">
        <f aca="false">I12*G12</f>
        <v>0</v>
      </c>
      <c r="L12" s="26"/>
      <c r="M12" s="20"/>
      <c r="N12" s="20"/>
      <c r="O12" s="20"/>
      <c r="P12" s="27"/>
      <c r="Q12" s="34"/>
      <c r="R12" s="33" t="s">
        <v>15</v>
      </c>
      <c r="S12" s="33"/>
      <c r="T12" s="33"/>
      <c r="U12" s="33"/>
      <c r="V12" s="33"/>
      <c r="W12" s="33"/>
    </row>
    <row r="13" customFormat="false" ht="57.45" hidden="false" customHeight="false" outlineLevel="0" collapsed="false">
      <c r="A13" s="21" t="s">
        <v>16</v>
      </c>
      <c r="B13" s="22" t="s">
        <v>17</v>
      </c>
      <c r="C13" s="23" t="n">
        <v>0.02</v>
      </c>
      <c r="D13" s="23"/>
      <c r="E13" s="23"/>
      <c r="F13" s="23"/>
      <c r="G13" s="24" t="n">
        <f aca="false">G8*C13</f>
        <v>9.1</v>
      </c>
      <c r="H13" s="24"/>
      <c r="I13" s="25"/>
      <c r="J13" s="25"/>
      <c r="K13" s="26" t="n">
        <f aca="false">I13*G13</f>
        <v>0</v>
      </c>
      <c r="L13" s="26"/>
      <c r="M13" s="35"/>
      <c r="N13" s="35"/>
      <c r="O13" s="35"/>
      <c r="P13" s="27"/>
      <c r="Q13" s="36"/>
      <c r="R13" s="33" t="s">
        <v>18</v>
      </c>
      <c r="S13" s="33"/>
      <c r="T13" s="33"/>
      <c r="U13" s="33"/>
      <c r="V13" s="33"/>
      <c r="W13" s="33"/>
    </row>
    <row r="14" customFormat="false" ht="57.45" hidden="false" customHeight="false" outlineLevel="0" collapsed="false">
      <c r="A14" s="21" t="s">
        <v>19</v>
      </c>
      <c r="B14" s="22" t="s">
        <v>20</v>
      </c>
      <c r="C14" s="23" t="n">
        <v>0.02</v>
      </c>
      <c r="D14" s="23"/>
      <c r="E14" s="23"/>
      <c r="F14" s="23"/>
      <c r="G14" s="24" t="n">
        <f aca="false">G8*C14</f>
        <v>9.1</v>
      </c>
      <c r="H14" s="24"/>
      <c r="I14" s="25"/>
      <c r="J14" s="25"/>
      <c r="K14" s="26" t="n">
        <f aca="false">I14*G14</f>
        <v>0</v>
      </c>
      <c r="L14" s="26"/>
      <c r="M14" s="35"/>
      <c r="N14" s="35"/>
      <c r="O14" s="35"/>
      <c r="Q14" s="37"/>
      <c r="R14" s="33" t="s">
        <v>21</v>
      </c>
      <c r="S14" s="33"/>
      <c r="T14" s="33"/>
      <c r="U14" s="33"/>
      <c r="V14" s="33"/>
      <c r="W14" s="33"/>
    </row>
    <row r="15" customFormat="false" ht="75.75" hidden="false" customHeight="false" outlineLevel="0" collapsed="false">
      <c r="A15" s="21" t="s">
        <v>22</v>
      </c>
      <c r="B15" s="22" t="s">
        <v>23</v>
      </c>
      <c r="C15" s="31" t="n">
        <v>0.02</v>
      </c>
      <c r="D15" s="31"/>
      <c r="E15" s="31"/>
      <c r="F15" s="31"/>
      <c r="G15" s="38" t="n">
        <f aca="false">G8*C15</f>
        <v>9.1</v>
      </c>
      <c r="H15" s="38"/>
      <c r="I15" s="25"/>
      <c r="J15" s="25"/>
      <c r="K15" s="26" t="n">
        <f aca="false">I15*G15</f>
        <v>0</v>
      </c>
      <c r="L15" s="26"/>
      <c r="M15" s="4"/>
      <c r="Q15" s="39"/>
      <c r="R15" s="40" t="s">
        <v>24</v>
      </c>
      <c r="S15" s="40"/>
      <c r="T15" s="40"/>
      <c r="U15" s="40"/>
      <c r="V15" s="40"/>
      <c r="W15" s="40"/>
    </row>
    <row r="16" customFormat="false" ht="65.25" hidden="false" customHeight="true" outlineLevel="0" collapsed="false">
      <c r="A16" s="21" t="s">
        <v>25</v>
      </c>
      <c r="B16" s="22" t="s">
        <v>26</v>
      </c>
      <c r="C16" s="23" t="n">
        <v>0.015</v>
      </c>
      <c r="D16" s="23"/>
      <c r="E16" s="23"/>
      <c r="F16" s="23"/>
      <c r="G16" s="24" t="n">
        <f aca="false">C16*G8</f>
        <v>6.825</v>
      </c>
      <c r="H16" s="24"/>
      <c r="I16" s="25"/>
      <c r="J16" s="25"/>
      <c r="K16" s="26" t="n">
        <f aca="false">I16*G16</f>
        <v>0</v>
      </c>
      <c r="L16" s="26"/>
      <c r="M16" s="4"/>
    </row>
    <row r="17" customFormat="false" ht="65.25" hidden="false" customHeight="true" outlineLevel="0" collapsed="false">
      <c r="A17" s="21" t="s">
        <v>27</v>
      </c>
      <c r="B17" s="22" t="s">
        <v>28</v>
      </c>
      <c r="C17" s="41" t="n">
        <v>0.015</v>
      </c>
      <c r="D17" s="41"/>
      <c r="E17" s="41"/>
      <c r="F17" s="41"/>
      <c r="G17" s="42" t="n">
        <f aca="false">G8*C17</f>
        <v>6.825</v>
      </c>
      <c r="H17" s="42"/>
      <c r="I17" s="25"/>
      <c r="J17" s="25"/>
      <c r="K17" s="26" t="n">
        <f aca="false">I17*G17</f>
        <v>0</v>
      </c>
      <c r="L17" s="26"/>
      <c r="M17" s="4"/>
    </row>
    <row r="18" customFormat="false" ht="64.9" hidden="false" customHeight="true" outlineLevel="0" collapsed="false">
      <c r="A18" s="21" t="s">
        <v>29</v>
      </c>
      <c r="B18" s="22" t="s">
        <v>30</v>
      </c>
      <c r="C18" s="23" t="n">
        <v>0.02</v>
      </c>
      <c r="D18" s="23"/>
      <c r="E18" s="23"/>
      <c r="F18" s="23"/>
      <c r="G18" s="24" t="n">
        <f aca="false">G8*C18</f>
        <v>9.1</v>
      </c>
      <c r="H18" s="24"/>
      <c r="I18" s="25"/>
      <c r="J18" s="25"/>
      <c r="K18" s="26" t="n">
        <f aca="false">I18*G18</f>
        <v>0</v>
      </c>
      <c r="L18" s="26"/>
      <c r="M18" s="4"/>
    </row>
    <row r="19" customFormat="false" ht="64.9" hidden="false" customHeight="true" outlineLevel="0" collapsed="false">
      <c r="A19" s="21" t="s">
        <v>31</v>
      </c>
      <c r="B19" s="22" t="s">
        <v>32</v>
      </c>
      <c r="C19" s="31" t="n">
        <v>0.1</v>
      </c>
      <c r="D19" s="31"/>
      <c r="E19" s="31"/>
      <c r="F19" s="31"/>
      <c r="G19" s="24" t="n">
        <f aca="false">G8*C19</f>
        <v>45.5</v>
      </c>
      <c r="H19" s="24"/>
      <c r="I19" s="25"/>
      <c r="J19" s="25"/>
      <c r="K19" s="26" t="n">
        <f aca="false">I19*G19</f>
        <v>0</v>
      </c>
      <c r="L19" s="26"/>
      <c r="M19" s="4"/>
    </row>
    <row r="20" customFormat="false" ht="39.55" hidden="false" customHeight="false" outlineLevel="0" collapsed="false">
      <c r="A20" s="21" t="s">
        <v>33</v>
      </c>
      <c r="B20" s="22" t="s">
        <v>34</v>
      </c>
      <c r="C20" s="43" t="n">
        <v>0.01</v>
      </c>
      <c r="D20" s="43"/>
      <c r="E20" s="43"/>
      <c r="F20" s="43"/>
      <c r="G20" s="24" t="n">
        <f aca="false">G8*C20</f>
        <v>4.55</v>
      </c>
      <c r="H20" s="24"/>
      <c r="I20" s="25"/>
      <c r="J20" s="25"/>
      <c r="K20" s="26" t="n">
        <f aca="false">I20*G20</f>
        <v>0</v>
      </c>
      <c r="L20" s="26"/>
      <c r="M20" s="4"/>
    </row>
    <row r="21" customFormat="false" ht="15" hidden="false" customHeight="true" outlineLevel="0" collapsed="false">
      <c r="A21" s="44"/>
      <c r="B21" s="45"/>
      <c r="C21" s="8"/>
      <c r="D21" s="8"/>
      <c r="E21" s="8"/>
      <c r="F21" s="8"/>
      <c r="G21" s="46" t="s">
        <v>35</v>
      </c>
      <c r="H21" s="46"/>
      <c r="I21" s="47" t="n">
        <f aca="false">I10+I11+I12+I13+I14+I15+I16+I17+I18+I19+I20</f>
        <v>0</v>
      </c>
      <c r="J21" s="47"/>
      <c r="K21" s="48" t="n">
        <f aca="false">K10+K11+K12+K13+K14+K15+K16+K17+K18+K19+K20</f>
        <v>0</v>
      </c>
      <c r="L21" s="48"/>
    </row>
    <row r="22" customFormat="false" ht="15" hidden="false" customHeight="false" outlineLevel="0" collapsed="false">
      <c r="A22" s="44"/>
      <c r="B22" s="45"/>
      <c r="C22" s="8"/>
      <c r="D22" s="8"/>
      <c r="E22" s="8"/>
      <c r="F22" s="8"/>
      <c r="G22" s="46"/>
      <c r="H22" s="46"/>
      <c r="I22" s="47"/>
      <c r="J22" s="47"/>
      <c r="K22" s="48"/>
      <c r="L22" s="48"/>
    </row>
    <row r="23" customFormat="false" ht="15" hidden="false" customHeight="false" outlineLevel="0" collapsed="false">
      <c r="A23" s="49"/>
      <c r="B23" s="50"/>
      <c r="C23" s="4"/>
      <c r="D23" s="4"/>
      <c r="E23" s="4"/>
      <c r="F23" s="4"/>
      <c r="G23" s="4"/>
      <c r="H23" s="4"/>
      <c r="I23" s="51"/>
      <c r="J23" s="51"/>
      <c r="K23" s="51"/>
      <c r="L23" s="52"/>
      <c r="M23" s="4"/>
    </row>
    <row r="24" customFormat="false" ht="15" hidden="false" customHeight="false" outlineLevel="0" collapsed="false">
      <c r="A24" s="49"/>
      <c r="B24" s="50"/>
      <c r="C24" s="4"/>
      <c r="D24" s="4"/>
      <c r="E24" s="4"/>
      <c r="F24" s="4"/>
      <c r="G24" s="4"/>
      <c r="H24" s="4"/>
      <c r="I24" s="51"/>
      <c r="J24" s="51"/>
      <c r="K24" s="51"/>
      <c r="L24" s="52"/>
      <c r="M24" s="4"/>
    </row>
    <row r="25" customFormat="false" ht="13.8" hidden="false" customHeight="false" outlineLevel="0" collapsed="false">
      <c r="A25" s="53" t="s">
        <v>36</v>
      </c>
      <c r="B25" s="53"/>
      <c r="C25" s="53"/>
      <c r="D25" s="53"/>
      <c r="E25" s="53"/>
      <c r="F25" s="53"/>
      <c r="G25" s="53"/>
      <c r="H25" s="53"/>
      <c r="I25" s="8"/>
      <c r="J25" s="8"/>
      <c r="K25" s="8"/>
      <c r="L25" s="15"/>
      <c r="M25" s="8"/>
      <c r="N25" s="54"/>
      <c r="O25" s="54"/>
    </row>
    <row r="26" customFormat="false" ht="13.8" hidden="false" customHeight="false" outlineLevel="0" collapsed="false">
      <c r="A26" s="53"/>
      <c r="B26" s="53"/>
      <c r="C26" s="53"/>
      <c r="D26" s="53"/>
      <c r="E26" s="53"/>
      <c r="F26" s="53"/>
      <c r="G26" s="53"/>
      <c r="H26" s="53"/>
      <c r="I26" s="8"/>
      <c r="J26" s="8"/>
      <c r="K26" s="8"/>
      <c r="L26" s="15"/>
      <c r="M26" s="8"/>
      <c r="N26" s="54"/>
      <c r="O26" s="54"/>
    </row>
    <row r="27" customFormat="false" ht="27.35" hidden="false" customHeight="true" outlineLevel="0" collapsed="false">
      <c r="A27" s="55" t="s">
        <v>37</v>
      </c>
      <c r="B27" s="55"/>
      <c r="C27" s="55"/>
      <c r="D27" s="55"/>
      <c r="E27" s="55"/>
      <c r="F27" s="55"/>
      <c r="G27" s="55"/>
      <c r="H27" s="55"/>
      <c r="I27" s="56"/>
      <c r="J27" s="56"/>
      <c r="K27" s="56"/>
      <c r="L27" s="57"/>
      <c r="M27" s="8"/>
      <c r="N27" s="54"/>
      <c r="O27" s="54"/>
    </row>
    <row r="28" customFormat="false" ht="15" hidden="false" customHeight="false" outlineLevel="0" collapsed="false">
      <c r="A28" s="4"/>
      <c r="B28" s="50"/>
      <c r="C28" s="4"/>
      <c r="D28" s="4"/>
      <c r="E28" s="4"/>
      <c r="F28" s="4"/>
      <c r="G28" s="4"/>
      <c r="H28" s="4"/>
      <c r="I28" s="51"/>
      <c r="J28" s="51"/>
      <c r="K28" s="51"/>
      <c r="L28" s="51"/>
      <c r="M28" s="4"/>
    </row>
    <row r="29" customFormat="false" ht="15" hidden="false" customHeight="false" outlineLevel="0" collapsed="false">
      <c r="A29" s="4"/>
      <c r="B29" s="50"/>
      <c r="C29" s="4"/>
      <c r="D29" s="4"/>
      <c r="E29" s="4"/>
      <c r="F29" s="4"/>
      <c r="G29" s="4"/>
      <c r="H29" s="4"/>
      <c r="I29" s="51"/>
      <c r="J29" s="51"/>
      <c r="K29" s="51"/>
      <c r="L29" s="51"/>
      <c r="M29" s="4"/>
    </row>
    <row r="30" customFormat="false" ht="15" hidden="false" customHeight="false" outlineLevel="0" collapsed="false">
      <c r="A30" s="4"/>
      <c r="B30" s="50"/>
      <c r="C30" s="4"/>
      <c r="D30" s="4"/>
      <c r="E30" s="4"/>
      <c r="F30" s="4"/>
      <c r="G30" s="4"/>
      <c r="H30" s="4"/>
      <c r="I30" s="51"/>
      <c r="J30" s="51"/>
      <c r="K30" s="51"/>
      <c r="L30" s="51"/>
      <c r="M30" s="4"/>
    </row>
    <row r="31" customFormat="false" ht="15.75" hidden="false" customHeight="true" outlineLevel="0" collapsed="false">
      <c r="A31" s="58" t="s">
        <v>38</v>
      </c>
      <c r="B31" s="58"/>
      <c r="C31" s="58"/>
      <c r="D31" s="58"/>
      <c r="E31" s="58"/>
      <c r="F31" s="58"/>
      <c r="G31" s="58"/>
      <c r="H31" s="58"/>
      <c r="I31" s="59" t="s">
        <v>39</v>
      </c>
      <c r="J31" s="59"/>
      <c r="K31" s="59"/>
      <c r="L31" s="59"/>
      <c r="M31" s="60"/>
      <c r="N31" s="61"/>
      <c r="O31" s="61"/>
      <c r="P31" s="62"/>
      <c r="Q31" s="62"/>
      <c r="R31" s="62"/>
      <c r="S31" s="63" t="s">
        <v>40</v>
      </c>
      <c r="T31" s="63"/>
      <c r="U31" s="63"/>
      <c r="V31" s="63"/>
    </row>
    <row r="32" customFormat="false" ht="15.75" hidden="false" customHeight="true" outlineLevel="0" collapsed="false">
      <c r="A32" s="58"/>
      <c r="B32" s="58"/>
      <c r="C32" s="58"/>
      <c r="D32" s="58"/>
      <c r="E32" s="58"/>
      <c r="F32" s="58"/>
      <c r="G32" s="58"/>
      <c r="H32" s="58"/>
      <c r="I32" s="59"/>
      <c r="J32" s="59"/>
      <c r="K32" s="59"/>
      <c r="L32" s="59"/>
      <c r="M32" s="8"/>
      <c r="N32" s="54"/>
      <c r="O32" s="54"/>
      <c r="S32" s="63"/>
      <c r="T32" s="63"/>
      <c r="U32" s="63"/>
      <c r="V32" s="63"/>
    </row>
    <row r="33" customFormat="false" ht="15" hidden="false" customHeight="true" outlineLevel="0" collapsed="false">
      <c r="A33" s="64" t="s">
        <v>41</v>
      </c>
      <c r="B33" s="64"/>
      <c r="C33" s="65" t="n">
        <v>0.1</v>
      </c>
      <c r="D33" s="66" t="s">
        <v>42</v>
      </c>
      <c r="E33" s="66"/>
      <c r="F33" s="66"/>
      <c r="G33" s="66"/>
      <c r="H33" s="67" t="n">
        <f aca="false">G8*C33</f>
        <v>45.5</v>
      </c>
      <c r="I33" s="68"/>
      <c r="J33" s="68"/>
      <c r="K33" s="68"/>
      <c r="L33" s="8"/>
      <c r="M33" s="65" t="n">
        <v>0.1</v>
      </c>
      <c r="N33" s="66" t="s">
        <v>42</v>
      </c>
      <c r="O33" s="66"/>
      <c r="P33" s="66"/>
      <c r="Q33" s="66"/>
      <c r="R33" s="67" t="n">
        <f aca="false">G8*M33</f>
        <v>45.5</v>
      </c>
      <c r="S33" s="68"/>
      <c r="T33" s="68"/>
      <c r="U33" s="68"/>
      <c r="V33" s="15"/>
    </row>
    <row r="34" customFormat="false" ht="15" hidden="false" customHeight="true" outlineLevel="0" collapsed="false">
      <c r="A34" s="64"/>
      <c r="B34" s="64"/>
      <c r="C34" s="65"/>
      <c r="D34" s="66"/>
      <c r="E34" s="66"/>
      <c r="F34" s="66"/>
      <c r="G34" s="66"/>
      <c r="H34" s="67"/>
      <c r="I34" s="68"/>
      <c r="J34" s="68"/>
      <c r="K34" s="68"/>
      <c r="L34" s="8"/>
      <c r="M34" s="65"/>
      <c r="N34" s="66"/>
      <c r="O34" s="66"/>
      <c r="P34" s="66"/>
      <c r="Q34" s="66"/>
      <c r="R34" s="67"/>
      <c r="S34" s="68"/>
      <c r="T34" s="68"/>
      <c r="U34" s="68"/>
      <c r="V34" s="15"/>
    </row>
    <row r="35" customFormat="false" ht="15" hidden="false" customHeight="true" outlineLevel="0" collapsed="false">
      <c r="A35" s="64"/>
      <c r="B35" s="64"/>
      <c r="C35" s="69" t="n">
        <v>0.5</v>
      </c>
      <c r="D35" s="70" t="s">
        <v>43</v>
      </c>
      <c r="E35" s="70"/>
      <c r="F35" s="70"/>
      <c r="G35" s="70"/>
      <c r="H35" s="70"/>
      <c r="I35" s="18" t="s">
        <v>44</v>
      </c>
      <c r="J35" s="18"/>
      <c r="K35" s="71" t="s">
        <v>45</v>
      </c>
      <c r="L35" s="71"/>
      <c r="M35" s="69" t="n">
        <v>0.5</v>
      </c>
      <c r="N35" s="70" t="s">
        <v>46</v>
      </c>
      <c r="O35" s="70"/>
      <c r="P35" s="70"/>
      <c r="Q35" s="70"/>
      <c r="R35" s="70"/>
      <c r="S35" s="72" t="s">
        <v>44</v>
      </c>
      <c r="T35" s="72"/>
      <c r="U35" s="19" t="s">
        <v>45</v>
      </c>
      <c r="V35" s="19"/>
    </row>
    <row r="36" customFormat="false" ht="30.85" hidden="false" customHeight="true" outlineLevel="0" collapsed="false">
      <c r="A36" s="64"/>
      <c r="B36" s="64"/>
      <c r="C36" s="69"/>
      <c r="D36" s="70"/>
      <c r="E36" s="70"/>
      <c r="F36" s="70"/>
      <c r="G36" s="70"/>
      <c r="H36" s="70"/>
      <c r="I36" s="18"/>
      <c r="J36" s="18"/>
      <c r="K36" s="71"/>
      <c r="L36" s="71"/>
      <c r="M36" s="69"/>
      <c r="N36" s="70"/>
      <c r="O36" s="70"/>
      <c r="P36" s="70"/>
      <c r="Q36" s="70"/>
      <c r="R36" s="70"/>
      <c r="S36" s="72"/>
      <c r="T36" s="72"/>
      <c r="U36" s="19"/>
      <c r="V36" s="19"/>
    </row>
    <row r="37" customFormat="false" ht="39.55" hidden="false" customHeight="false" outlineLevel="0" collapsed="false">
      <c r="A37" s="21" t="s">
        <v>7</v>
      </c>
      <c r="B37" s="22" t="s">
        <v>8</v>
      </c>
      <c r="C37" s="73" t="n">
        <v>50</v>
      </c>
      <c r="D37" s="73"/>
      <c r="E37" s="73"/>
      <c r="F37" s="73" t="n">
        <f aca="false">C35* H33</f>
        <v>22.75</v>
      </c>
      <c r="G37" s="73"/>
      <c r="H37" s="73"/>
      <c r="I37" s="74"/>
      <c r="J37" s="74"/>
      <c r="K37" s="75" t="n">
        <f aca="false">F37*I37</f>
        <v>0</v>
      </c>
      <c r="L37" s="75"/>
      <c r="M37" s="73" t="n">
        <v>50</v>
      </c>
      <c r="N37" s="73"/>
      <c r="O37" s="73"/>
      <c r="P37" s="73" t="n">
        <f aca="false">M35* R33</f>
        <v>22.75</v>
      </c>
      <c r="Q37" s="73"/>
      <c r="R37" s="73"/>
      <c r="S37" s="76" t="n">
        <f aca="false">I37</f>
        <v>0</v>
      </c>
      <c r="T37" s="76"/>
      <c r="U37" s="26" t="n">
        <f aca="false">P37*S37</f>
        <v>0</v>
      </c>
      <c r="V37" s="26"/>
    </row>
    <row r="38" customFormat="false" ht="38.8" hidden="false" customHeight="false" outlineLevel="0" collapsed="false">
      <c r="A38" s="21" t="s">
        <v>10</v>
      </c>
      <c r="B38" s="22" t="s">
        <v>11</v>
      </c>
      <c r="C38" s="73" t="n">
        <v>50</v>
      </c>
      <c r="D38" s="73"/>
      <c r="E38" s="73"/>
      <c r="F38" s="73" t="n">
        <f aca="false">C35* H33</f>
        <v>22.75</v>
      </c>
      <c r="G38" s="73"/>
      <c r="H38" s="73"/>
      <c r="I38" s="74"/>
      <c r="J38" s="74"/>
      <c r="K38" s="75" t="n">
        <f aca="false">F38*I38</f>
        <v>0</v>
      </c>
      <c r="L38" s="75"/>
      <c r="M38" s="73" t="n">
        <v>50</v>
      </c>
      <c r="N38" s="73"/>
      <c r="O38" s="73"/>
      <c r="P38" s="73" t="n">
        <f aca="false">M35* R33</f>
        <v>22.75</v>
      </c>
      <c r="Q38" s="73"/>
      <c r="R38" s="73"/>
      <c r="S38" s="76" t="n">
        <f aca="false">I38</f>
        <v>0</v>
      </c>
      <c r="T38" s="76"/>
      <c r="U38" s="26" t="n">
        <f aca="false">P38*S38</f>
        <v>0</v>
      </c>
      <c r="V38" s="26"/>
    </row>
    <row r="39" customFormat="false" ht="64.9" hidden="false" customHeight="false" outlineLevel="0" collapsed="false">
      <c r="A39" s="21" t="s">
        <v>13</v>
      </c>
      <c r="B39" s="22" t="s">
        <v>14</v>
      </c>
      <c r="C39" s="73" t="n">
        <v>50</v>
      </c>
      <c r="D39" s="73"/>
      <c r="E39" s="73"/>
      <c r="F39" s="73" t="n">
        <f aca="false">C35* H33</f>
        <v>22.75</v>
      </c>
      <c r="G39" s="73"/>
      <c r="H39" s="73"/>
      <c r="I39" s="74"/>
      <c r="J39" s="74"/>
      <c r="K39" s="75" t="n">
        <f aca="false">F39*I39</f>
        <v>0</v>
      </c>
      <c r="L39" s="75"/>
      <c r="M39" s="73" t="n">
        <v>50</v>
      </c>
      <c r="N39" s="73"/>
      <c r="O39" s="73"/>
      <c r="P39" s="73" t="n">
        <f aca="false">M35* R33</f>
        <v>22.75</v>
      </c>
      <c r="Q39" s="73"/>
      <c r="R39" s="73"/>
      <c r="S39" s="76" t="n">
        <f aca="false">I39</f>
        <v>0</v>
      </c>
      <c r="T39" s="76"/>
      <c r="U39" s="26" t="n">
        <f aca="false">P39*S39</f>
        <v>0</v>
      </c>
      <c r="V39" s="26"/>
    </row>
    <row r="40" customFormat="false" ht="37.85" hidden="false" customHeight="false" outlineLevel="0" collapsed="false">
      <c r="A40" s="21" t="s">
        <v>16</v>
      </c>
      <c r="B40" s="22" t="s">
        <v>17</v>
      </c>
      <c r="C40" s="73" t="n">
        <v>50</v>
      </c>
      <c r="D40" s="73"/>
      <c r="E40" s="73"/>
      <c r="F40" s="73" t="n">
        <f aca="false">C35* H33</f>
        <v>22.75</v>
      </c>
      <c r="G40" s="73"/>
      <c r="H40" s="73"/>
      <c r="I40" s="74"/>
      <c r="J40" s="74"/>
      <c r="K40" s="75" t="n">
        <f aca="false">F40*I40</f>
        <v>0</v>
      </c>
      <c r="L40" s="75"/>
      <c r="M40" s="73" t="n">
        <v>50</v>
      </c>
      <c r="N40" s="73"/>
      <c r="O40" s="73"/>
      <c r="P40" s="73" t="n">
        <f aca="false">M35* R33</f>
        <v>22.75</v>
      </c>
      <c r="Q40" s="73"/>
      <c r="R40" s="73"/>
      <c r="S40" s="76" t="n">
        <f aca="false">I40</f>
        <v>0</v>
      </c>
      <c r="T40" s="76"/>
      <c r="U40" s="26" t="n">
        <f aca="false">P40*S40</f>
        <v>0</v>
      </c>
      <c r="V40" s="26"/>
    </row>
    <row r="41" customFormat="false" ht="37.85" hidden="false" customHeight="false" outlineLevel="0" collapsed="false">
      <c r="A41" s="21" t="s">
        <v>19</v>
      </c>
      <c r="B41" s="22" t="s">
        <v>20</v>
      </c>
      <c r="C41" s="73" t="n">
        <v>50</v>
      </c>
      <c r="D41" s="73"/>
      <c r="E41" s="73"/>
      <c r="F41" s="73" t="n">
        <f aca="false">C35*H33</f>
        <v>22.75</v>
      </c>
      <c r="G41" s="73"/>
      <c r="H41" s="73"/>
      <c r="I41" s="74"/>
      <c r="J41" s="74"/>
      <c r="K41" s="75" t="n">
        <f aca="false">F41*I41</f>
        <v>0</v>
      </c>
      <c r="L41" s="75"/>
      <c r="M41" s="73" t="n">
        <v>50</v>
      </c>
      <c r="N41" s="73"/>
      <c r="O41" s="73"/>
      <c r="P41" s="73" t="n">
        <f aca="false">M35*R33</f>
        <v>22.75</v>
      </c>
      <c r="Q41" s="73"/>
      <c r="R41" s="73"/>
      <c r="S41" s="76" t="n">
        <f aca="false">I41</f>
        <v>0</v>
      </c>
      <c r="T41" s="76"/>
      <c r="U41" s="26" t="n">
        <f aca="false">P41*S41</f>
        <v>0</v>
      </c>
      <c r="V41" s="26"/>
    </row>
    <row r="42" customFormat="false" ht="64.15" hidden="false" customHeight="false" outlineLevel="0" collapsed="false">
      <c r="A42" s="21" t="s">
        <v>22</v>
      </c>
      <c r="B42" s="22" t="s">
        <v>23</v>
      </c>
      <c r="C42" s="73" t="n">
        <v>50</v>
      </c>
      <c r="D42" s="73"/>
      <c r="E42" s="73"/>
      <c r="F42" s="73" t="n">
        <f aca="false">C35* H33</f>
        <v>22.75</v>
      </c>
      <c r="G42" s="73"/>
      <c r="H42" s="73"/>
      <c r="I42" s="74"/>
      <c r="J42" s="74"/>
      <c r="K42" s="75" t="n">
        <f aca="false">F42*I42</f>
        <v>0</v>
      </c>
      <c r="L42" s="75"/>
      <c r="M42" s="73" t="n">
        <v>50</v>
      </c>
      <c r="N42" s="73"/>
      <c r="O42" s="73"/>
      <c r="P42" s="73" t="n">
        <f aca="false">M35* R33</f>
        <v>22.75</v>
      </c>
      <c r="Q42" s="73"/>
      <c r="R42" s="73"/>
      <c r="S42" s="76" t="n">
        <f aca="false">I42</f>
        <v>0</v>
      </c>
      <c r="T42" s="76"/>
      <c r="U42" s="26" t="n">
        <f aca="false">P42*S42</f>
        <v>0</v>
      </c>
      <c r="V42" s="26"/>
    </row>
    <row r="43" customFormat="false" ht="89.55" hidden="false" customHeight="false" outlineLevel="0" collapsed="false">
      <c r="A43" s="21" t="s">
        <v>25</v>
      </c>
      <c r="B43" s="22" t="s">
        <v>26</v>
      </c>
      <c r="C43" s="73" t="n">
        <v>50</v>
      </c>
      <c r="D43" s="73"/>
      <c r="E43" s="73"/>
      <c r="F43" s="73" t="n">
        <f aca="false">C35* H33</f>
        <v>22.75</v>
      </c>
      <c r="G43" s="73"/>
      <c r="H43" s="73"/>
      <c r="I43" s="74"/>
      <c r="J43" s="74"/>
      <c r="K43" s="75" t="n">
        <f aca="false">F43*I43</f>
        <v>0</v>
      </c>
      <c r="L43" s="75"/>
      <c r="M43" s="73" t="n">
        <v>50</v>
      </c>
      <c r="N43" s="73"/>
      <c r="O43" s="73"/>
      <c r="P43" s="73" t="n">
        <f aca="false">M35* R33</f>
        <v>22.75</v>
      </c>
      <c r="Q43" s="73"/>
      <c r="R43" s="73"/>
      <c r="S43" s="76" t="n">
        <f aca="false">I43</f>
        <v>0</v>
      </c>
      <c r="T43" s="76"/>
      <c r="U43" s="26" t="n">
        <f aca="false">P43*S43</f>
        <v>0</v>
      </c>
      <c r="V43" s="26"/>
    </row>
    <row r="44" customFormat="false" ht="63.1" hidden="false" customHeight="false" outlineLevel="0" collapsed="false">
      <c r="A44" s="21" t="s">
        <v>27</v>
      </c>
      <c r="B44" s="22" t="s">
        <v>28</v>
      </c>
      <c r="C44" s="73" t="n">
        <v>50</v>
      </c>
      <c r="D44" s="73"/>
      <c r="E44" s="73"/>
      <c r="F44" s="73" t="n">
        <f aca="false">C35* H33</f>
        <v>22.75</v>
      </c>
      <c r="G44" s="73"/>
      <c r="H44" s="73"/>
      <c r="I44" s="74"/>
      <c r="J44" s="74"/>
      <c r="K44" s="75" t="n">
        <f aca="false">F44*I44</f>
        <v>0</v>
      </c>
      <c r="L44" s="75"/>
      <c r="M44" s="73" t="n">
        <v>50</v>
      </c>
      <c r="N44" s="73"/>
      <c r="O44" s="73"/>
      <c r="P44" s="73" t="n">
        <f aca="false">M35* R33</f>
        <v>22.75</v>
      </c>
      <c r="Q44" s="73"/>
      <c r="R44" s="73"/>
      <c r="S44" s="76" t="n">
        <f aca="false">I44</f>
        <v>0</v>
      </c>
      <c r="T44" s="76"/>
      <c r="U44" s="26" t="n">
        <f aca="false">P44*S44</f>
        <v>0</v>
      </c>
      <c r="V44" s="26"/>
    </row>
    <row r="45" customFormat="false" ht="64.15" hidden="false" customHeight="false" outlineLevel="0" collapsed="false">
      <c r="A45" s="21" t="s">
        <v>29</v>
      </c>
      <c r="B45" s="22" t="s">
        <v>30</v>
      </c>
      <c r="C45" s="73" t="n">
        <v>50</v>
      </c>
      <c r="D45" s="73"/>
      <c r="E45" s="73"/>
      <c r="F45" s="73" t="n">
        <f aca="false">C35* H33</f>
        <v>22.75</v>
      </c>
      <c r="G45" s="73"/>
      <c r="H45" s="73"/>
      <c r="I45" s="74"/>
      <c r="J45" s="74"/>
      <c r="K45" s="75" t="n">
        <f aca="false">F45*I45</f>
        <v>0</v>
      </c>
      <c r="L45" s="75"/>
      <c r="M45" s="73" t="n">
        <v>50</v>
      </c>
      <c r="N45" s="73"/>
      <c r="O45" s="73"/>
      <c r="P45" s="73" t="n">
        <f aca="false">M35* R33</f>
        <v>22.75</v>
      </c>
      <c r="Q45" s="73"/>
      <c r="R45" s="73"/>
      <c r="S45" s="76" t="n">
        <f aca="false">I45</f>
        <v>0</v>
      </c>
      <c r="T45" s="76"/>
      <c r="U45" s="26" t="n">
        <f aca="false">P45*S45</f>
        <v>0</v>
      </c>
      <c r="V45" s="26"/>
    </row>
    <row r="46" customFormat="false" ht="64.15" hidden="false" customHeight="false" outlineLevel="0" collapsed="false">
      <c r="A46" s="21" t="s">
        <v>31</v>
      </c>
      <c r="B46" s="22" t="s">
        <v>32</v>
      </c>
      <c r="C46" s="73" t="n">
        <v>50</v>
      </c>
      <c r="D46" s="73"/>
      <c r="E46" s="73"/>
      <c r="F46" s="73" t="n">
        <f aca="false">C35* H33</f>
        <v>22.75</v>
      </c>
      <c r="G46" s="73"/>
      <c r="H46" s="73"/>
      <c r="I46" s="74"/>
      <c r="J46" s="74"/>
      <c r="K46" s="75" t="n">
        <f aca="false">F46*I46</f>
        <v>0</v>
      </c>
      <c r="L46" s="75"/>
      <c r="M46" s="73" t="n">
        <v>50</v>
      </c>
      <c r="N46" s="73"/>
      <c r="O46" s="73"/>
      <c r="P46" s="73" t="n">
        <f aca="false">M35* R33</f>
        <v>22.75</v>
      </c>
      <c r="Q46" s="73"/>
      <c r="R46" s="73"/>
      <c r="S46" s="76" t="n">
        <f aca="false">I46</f>
        <v>0</v>
      </c>
      <c r="T46" s="76"/>
      <c r="U46" s="26" t="n">
        <f aca="false">P46*S46</f>
        <v>0</v>
      </c>
      <c r="V46" s="26"/>
    </row>
    <row r="47" customFormat="false" ht="39.55" hidden="false" customHeight="false" outlineLevel="0" collapsed="false">
      <c r="A47" s="21" t="s">
        <v>33</v>
      </c>
      <c r="B47" s="22" t="s">
        <v>34</v>
      </c>
      <c r="C47" s="73" t="n">
        <v>50</v>
      </c>
      <c r="D47" s="73"/>
      <c r="E47" s="73"/>
      <c r="F47" s="73" t="n">
        <f aca="false">C35* H33</f>
        <v>22.75</v>
      </c>
      <c r="G47" s="73"/>
      <c r="H47" s="73"/>
      <c r="I47" s="74"/>
      <c r="J47" s="74"/>
      <c r="K47" s="75" t="n">
        <f aca="false">F47*I47</f>
        <v>0</v>
      </c>
      <c r="L47" s="75"/>
      <c r="M47" s="73" t="n">
        <v>50</v>
      </c>
      <c r="N47" s="73"/>
      <c r="O47" s="73"/>
      <c r="P47" s="73" t="n">
        <f aca="false">M35* R33</f>
        <v>22.75</v>
      </c>
      <c r="Q47" s="73"/>
      <c r="R47" s="73"/>
      <c r="S47" s="76" t="n">
        <f aca="false">I47</f>
        <v>0</v>
      </c>
      <c r="T47" s="76"/>
      <c r="U47" s="26" t="n">
        <f aca="false">P47*S47</f>
        <v>0</v>
      </c>
      <c r="V47" s="26"/>
    </row>
    <row r="48" customFormat="false" ht="27.2" hidden="false" customHeight="true" outlineLevel="0" collapsed="false">
      <c r="A48" s="10"/>
      <c r="B48" s="1"/>
      <c r="F48" s="22" t="s">
        <v>35</v>
      </c>
      <c r="G48" s="22"/>
      <c r="H48" s="22"/>
      <c r="I48" s="25" t="n">
        <f aca="false">I37+I38+I39+I40+I41+I42+I43+I44+I45+I46+I47</f>
        <v>0</v>
      </c>
      <c r="J48" s="25"/>
      <c r="K48" s="77" t="n">
        <f aca="false">K37+K38+K39+K40+K41+K42+K43+K44+K45+K46+K47</f>
        <v>0</v>
      </c>
      <c r="L48" s="77"/>
      <c r="P48" s="22" t="s">
        <v>35</v>
      </c>
      <c r="Q48" s="22"/>
      <c r="R48" s="22"/>
      <c r="S48" s="78" t="n">
        <f aca="false">S37+S38+S39+S40+S41+S42+S43+S44+S45+S46+S47</f>
        <v>0</v>
      </c>
      <c r="T48" s="78"/>
      <c r="U48" s="26" t="n">
        <f aca="false">U37+U38+U39+U40+U41+U42+U43+U44+U45+U46+U47</f>
        <v>0</v>
      </c>
      <c r="V48" s="26"/>
    </row>
    <row r="49" customFormat="false" ht="13.8" hidden="false" customHeight="false" outlineLevel="0" collapsed="false">
      <c r="A49" s="44"/>
      <c r="B49" s="79"/>
      <c r="C49" s="80"/>
      <c r="D49" s="80"/>
      <c r="E49" s="80"/>
      <c r="F49" s="79"/>
      <c r="G49" s="79"/>
      <c r="H49" s="79"/>
      <c r="I49" s="79"/>
      <c r="J49" s="79"/>
      <c r="K49" s="79"/>
      <c r="L49" s="79"/>
      <c r="M49" s="4"/>
      <c r="N49" s="4"/>
      <c r="O49" s="4"/>
      <c r="V49" s="11"/>
    </row>
    <row r="50" customFormat="false" ht="13.8" hidden="false" customHeight="false" outlineLevel="0" collapsed="false">
      <c r="A50" s="44"/>
      <c r="B50" s="8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4"/>
      <c r="O50" s="54"/>
      <c r="V50" s="11"/>
    </row>
    <row r="51" customFormat="false" ht="13.8" hidden="false" customHeight="false" outlineLevel="0" collapsed="false">
      <c r="A51" s="44"/>
      <c r="B51" s="8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4"/>
      <c r="O51" s="54"/>
      <c r="V51" s="11"/>
    </row>
    <row r="52" customFormat="false" ht="13.8" hidden="false" customHeight="false" outlineLevel="0" collapsed="false">
      <c r="A52" s="53" t="s">
        <v>36</v>
      </c>
      <c r="B52" s="53"/>
      <c r="C52" s="53"/>
      <c r="D52" s="53"/>
      <c r="E52" s="53"/>
      <c r="F52" s="53"/>
      <c r="G52" s="53"/>
      <c r="H52" s="53"/>
      <c r="I52" s="82" t="s">
        <v>39</v>
      </c>
      <c r="J52" s="82"/>
      <c r="K52" s="82"/>
      <c r="L52" s="82"/>
      <c r="M52" s="8"/>
      <c r="N52" s="54"/>
      <c r="O52" s="54"/>
      <c r="S52" s="83" t="s">
        <v>40</v>
      </c>
      <c r="T52" s="83"/>
      <c r="U52" s="83"/>
      <c r="V52" s="83"/>
    </row>
    <row r="53" customFormat="false" ht="13.8" hidden="false" customHeight="false" outlineLevel="0" collapsed="false">
      <c r="A53" s="53"/>
      <c r="B53" s="53"/>
      <c r="C53" s="53"/>
      <c r="D53" s="53"/>
      <c r="E53" s="53"/>
      <c r="F53" s="53"/>
      <c r="G53" s="53"/>
      <c r="H53" s="53"/>
      <c r="I53" s="82"/>
      <c r="J53" s="82"/>
      <c r="K53" s="82"/>
      <c r="L53" s="82"/>
      <c r="M53" s="8"/>
      <c r="N53" s="54"/>
      <c r="O53" s="54"/>
      <c r="S53" s="83"/>
      <c r="T53" s="83"/>
      <c r="U53" s="83"/>
      <c r="V53" s="83"/>
    </row>
    <row r="54" customFormat="false" ht="27.35" hidden="false" customHeight="true" outlineLevel="0" collapsed="false">
      <c r="A54" s="84" t="s">
        <v>47</v>
      </c>
      <c r="B54" s="84"/>
      <c r="C54" s="84"/>
      <c r="D54" s="84"/>
      <c r="E54" s="84"/>
      <c r="F54" s="84"/>
      <c r="G54" s="84"/>
      <c r="H54" s="84"/>
      <c r="I54" s="8"/>
      <c r="J54" s="8"/>
      <c r="K54" s="8"/>
      <c r="L54" s="8"/>
      <c r="M54" s="8"/>
      <c r="N54" s="54"/>
      <c r="O54" s="54"/>
      <c r="V54" s="11"/>
    </row>
    <row r="55" customFormat="false" ht="27.35" hidden="false" customHeight="true" outlineLevel="0" collapsed="false">
      <c r="A55" s="84" t="s">
        <v>48</v>
      </c>
      <c r="B55" s="84"/>
      <c r="C55" s="84"/>
      <c r="D55" s="84"/>
      <c r="E55" s="84"/>
      <c r="F55" s="84"/>
      <c r="G55" s="84"/>
      <c r="H55" s="84"/>
      <c r="I55" s="18" t="s">
        <v>44</v>
      </c>
      <c r="J55" s="18"/>
      <c r="K55" s="71" t="s">
        <v>45</v>
      </c>
      <c r="L55" s="71"/>
      <c r="M55" s="8"/>
      <c r="N55" s="54"/>
      <c r="O55" s="54"/>
      <c r="S55" s="18" t="s">
        <v>44</v>
      </c>
      <c r="T55" s="18"/>
      <c r="U55" s="19" t="s">
        <v>45</v>
      </c>
      <c r="V55" s="19"/>
    </row>
    <row r="56" customFormat="false" ht="26.85" hidden="false" customHeight="true" outlineLevel="0" collapsed="false">
      <c r="A56" s="84" t="s">
        <v>49</v>
      </c>
      <c r="B56" s="84"/>
      <c r="C56" s="84"/>
      <c r="D56" s="84"/>
      <c r="E56" s="84"/>
      <c r="F56" s="84"/>
      <c r="G56" s="84"/>
      <c r="H56" s="84"/>
      <c r="I56" s="74"/>
      <c r="J56" s="74"/>
      <c r="K56" s="75" t="n">
        <f aca="false">-(H33*I56)/2</f>
        <v>-0</v>
      </c>
      <c r="L56" s="75"/>
      <c r="M56" s="8"/>
      <c r="N56" s="54"/>
      <c r="O56" s="54"/>
      <c r="S56" s="76" t="n">
        <f aca="false">I56</f>
        <v>0</v>
      </c>
      <c r="T56" s="76"/>
      <c r="U56" s="26" t="n">
        <f aca="false">-(R33*S56)/2</f>
        <v>-0</v>
      </c>
      <c r="V56" s="26"/>
    </row>
    <row r="57" customFormat="false" ht="26.85" hidden="false" customHeight="true" outlineLevel="0" collapsed="false">
      <c r="A57" s="84" t="s">
        <v>50</v>
      </c>
      <c r="B57" s="84"/>
      <c r="C57" s="84"/>
      <c r="D57" s="84"/>
      <c r="E57" s="84"/>
      <c r="F57" s="84"/>
      <c r="G57" s="84"/>
      <c r="H57" s="84"/>
      <c r="I57" s="8"/>
      <c r="J57" s="8"/>
      <c r="K57" s="8"/>
      <c r="L57" s="8"/>
      <c r="M57" s="8"/>
      <c r="N57" s="54"/>
      <c r="O57" s="54"/>
      <c r="S57" s="74"/>
      <c r="T57" s="74"/>
      <c r="U57" s="26" t="n">
        <f aca="false">-(P37*S57)</f>
        <v>-0</v>
      </c>
      <c r="V57" s="26"/>
    </row>
    <row r="58" customFormat="false" ht="26.85" hidden="false" customHeight="true" outlineLevel="0" collapsed="false">
      <c r="A58" s="84" t="s">
        <v>51</v>
      </c>
      <c r="B58" s="84"/>
      <c r="C58" s="84"/>
      <c r="D58" s="84"/>
      <c r="E58" s="84"/>
      <c r="F58" s="84"/>
      <c r="G58" s="84"/>
      <c r="H58" s="84"/>
      <c r="I58" s="8"/>
      <c r="J58" s="8"/>
      <c r="K58" s="8"/>
      <c r="L58" s="8"/>
      <c r="M58" s="8"/>
      <c r="N58" s="54"/>
      <c r="O58" s="54"/>
      <c r="S58" s="74"/>
      <c r="T58" s="74"/>
      <c r="U58" s="26" t="n">
        <f aca="false">-(P37*S58)/2</f>
        <v>-0</v>
      </c>
      <c r="V58" s="26"/>
    </row>
    <row r="59" customFormat="false" ht="26.85" hidden="false" customHeight="true" outlineLevel="0" collapsed="false">
      <c r="A59" s="85" t="s">
        <v>52</v>
      </c>
      <c r="B59" s="85"/>
      <c r="C59" s="85"/>
      <c r="D59" s="22" t="s">
        <v>53</v>
      </c>
      <c r="E59" s="22" t="s">
        <v>53</v>
      </c>
      <c r="F59" s="22" t="s">
        <v>53</v>
      </c>
      <c r="G59" s="22" t="s">
        <v>53</v>
      </c>
      <c r="H59" s="22" t="s">
        <v>53</v>
      </c>
      <c r="I59" s="74"/>
      <c r="J59" s="74"/>
      <c r="K59" s="75" t="n">
        <f aca="false">-(F38*I59)</f>
        <v>-0</v>
      </c>
      <c r="L59" s="75"/>
      <c r="M59" s="8"/>
      <c r="N59" s="54"/>
      <c r="O59" s="54"/>
      <c r="V59" s="11"/>
    </row>
    <row r="60" customFormat="false" ht="39.55" hidden="false" customHeight="true" outlineLevel="0" collapsed="false">
      <c r="A60" s="85" t="s">
        <v>54</v>
      </c>
      <c r="B60" s="85"/>
      <c r="C60" s="85"/>
      <c r="D60" s="22" t="s">
        <v>55</v>
      </c>
      <c r="E60" s="22"/>
      <c r="F60" s="22"/>
      <c r="G60" s="22"/>
      <c r="H60" s="22"/>
      <c r="I60" s="74"/>
      <c r="J60" s="74"/>
      <c r="K60" s="75" t="n">
        <f aca="false">-(F37/4)*I60</f>
        <v>-0</v>
      </c>
      <c r="L60" s="75"/>
      <c r="M60" s="8"/>
      <c r="N60" s="54"/>
      <c r="O60" s="54"/>
      <c r="V60" s="11"/>
    </row>
    <row r="61" customFormat="false" ht="13.8" hidden="false" customHeight="true" outlineLevel="0" collapsed="false">
      <c r="A61" s="86"/>
      <c r="B61" s="81"/>
      <c r="C61" s="8"/>
      <c r="D61" s="8"/>
      <c r="E61" s="8"/>
      <c r="F61" s="8"/>
      <c r="G61" s="8"/>
      <c r="H61" s="8"/>
      <c r="I61" s="87" t="s">
        <v>56</v>
      </c>
      <c r="J61" s="87"/>
      <c r="K61" s="75" t="n">
        <f aca="false">K56+K59+K60</f>
        <v>-0</v>
      </c>
      <c r="L61" s="75"/>
      <c r="M61" s="8"/>
      <c r="N61" s="54"/>
      <c r="O61" s="54"/>
      <c r="S61" s="87" t="s">
        <v>56</v>
      </c>
      <c r="T61" s="87"/>
      <c r="U61" s="26" t="n">
        <f aca="false">U56+U57+U58</f>
        <v>-0</v>
      </c>
      <c r="V61" s="26"/>
    </row>
    <row r="62" customFormat="false" ht="13.8" hidden="false" customHeight="false" outlineLevel="0" collapsed="false">
      <c r="A62" s="44"/>
      <c r="B62" s="81"/>
      <c r="C62" s="8"/>
      <c r="D62" s="8"/>
      <c r="E62" s="8"/>
      <c r="F62" s="8"/>
      <c r="G62" s="8"/>
      <c r="H62" s="8"/>
      <c r="I62" s="87"/>
      <c r="J62" s="87"/>
      <c r="K62" s="75"/>
      <c r="L62" s="75"/>
      <c r="M62" s="8"/>
      <c r="N62" s="54"/>
      <c r="O62" s="54"/>
      <c r="S62" s="87"/>
      <c r="T62" s="87"/>
      <c r="U62" s="26"/>
      <c r="V62" s="26"/>
    </row>
    <row r="63" customFormat="false" ht="13.8" hidden="false" customHeight="false" outlineLevel="0" collapsed="false">
      <c r="A63" s="44"/>
      <c r="B63" s="81"/>
      <c r="C63" s="8"/>
      <c r="D63" s="8"/>
      <c r="E63" s="8"/>
      <c r="F63" s="8"/>
      <c r="G63" s="8"/>
      <c r="H63" s="8"/>
      <c r="I63" s="79"/>
      <c r="J63" s="79"/>
      <c r="K63" s="88"/>
      <c r="L63" s="88"/>
      <c r="M63" s="8"/>
      <c r="N63" s="54"/>
      <c r="O63" s="54"/>
      <c r="V63" s="11"/>
    </row>
    <row r="64" customFormat="false" ht="13.8" hidden="false" customHeight="false" outlineLevel="0" collapsed="false">
      <c r="A64" s="44"/>
      <c r="B64" s="8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54"/>
      <c r="O64" s="54"/>
      <c r="V64" s="11"/>
    </row>
    <row r="65" customFormat="false" ht="13.8" hidden="false" customHeight="true" outlineLevel="0" collapsed="false">
      <c r="A65" s="44"/>
      <c r="B65" s="81"/>
      <c r="C65" s="8"/>
      <c r="D65" s="8"/>
      <c r="E65" s="8"/>
      <c r="F65" s="8"/>
      <c r="G65" s="8"/>
      <c r="H65" s="8"/>
      <c r="I65" s="89" t="s">
        <v>57</v>
      </c>
      <c r="J65" s="89"/>
      <c r="K65" s="90" t="n">
        <f aca="false">K48+K61</f>
        <v>0</v>
      </c>
      <c r="L65" s="90"/>
      <c r="M65" s="8"/>
      <c r="N65" s="91" t="s">
        <v>58</v>
      </c>
      <c r="O65" s="91"/>
      <c r="P65" s="92" t="n">
        <f aca="false">K65+U65</f>
        <v>0</v>
      </c>
      <c r="Q65" s="92"/>
      <c r="S65" s="89" t="s">
        <v>59</v>
      </c>
      <c r="T65" s="89"/>
      <c r="U65" s="93" t="n">
        <f aca="false">U48+U61</f>
        <v>0</v>
      </c>
      <c r="V65" s="93"/>
    </row>
    <row r="66" customFormat="false" ht="13.8" hidden="false" customHeight="false" outlineLevel="0" collapsed="false">
      <c r="A66" s="94"/>
      <c r="B66" s="95"/>
      <c r="C66" s="96"/>
      <c r="D66" s="96"/>
      <c r="E66" s="96"/>
      <c r="F66" s="96"/>
      <c r="G66" s="96"/>
      <c r="H66" s="96"/>
      <c r="I66" s="89"/>
      <c r="J66" s="89"/>
      <c r="K66" s="90"/>
      <c r="L66" s="90"/>
      <c r="M66" s="96"/>
      <c r="N66" s="91"/>
      <c r="O66" s="91"/>
      <c r="P66" s="92"/>
      <c r="Q66" s="92"/>
      <c r="R66" s="56"/>
      <c r="S66" s="89"/>
      <c r="T66" s="89"/>
      <c r="U66" s="93"/>
      <c r="V66" s="93"/>
    </row>
    <row r="67" customFormat="false" ht="13.8" hidden="false" customHeight="false" outlineLevel="0" collapsed="false">
      <c r="A67" s="8"/>
      <c r="B67" s="8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4"/>
      <c r="O67" s="54"/>
    </row>
    <row r="68" customFormat="false" ht="13.8" hidden="false" customHeight="false" outlineLevel="0" collapsed="false">
      <c r="A68" s="4"/>
      <c r="B68" s="9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customFormat="false" ht="13.8" hidden="false" customHeight="false" outlineLevel="0" collapsed="false">
      <c r="A69" s="4"/>
      <c r="B69" s="9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customFormat="false" ht="13.8" hidden="false" customHeight="false" outlineLevel="0" collapsed="false">
      <c r="A70" s="4"/>
      <c r="B70" s="9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customFormat="false" ht="13.8" hidden="false" customHeight="false" outlineLevel="0" collapsed="false">
      <c r="A71" s="4"/>
      <c r="B71" s="9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customFormat="false" ht="13.8" hidden="false" customHeight="false" outlineLevel="0" collapsed="false">
      <c r="A72" s="4"/>
      <c r="B72" s="9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customFormat="false" ht="13.8" hidden="false" customHeight="false" outlineLevel="0" collapsed="false">
      <c r="A73" s="4"/>
      <c r="B73" s="9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customFormat="false" ht="13.8" hidden="false" customHeight="false" outlineLevel="0" collapsed="false">
      <c r="A74" s="4"/>
      <c r="B74" s="9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customFormat="false" ht="13.8" hidden="false" customHeight="false" outlineLevel="0" collapsed="false">
      <c r="A75" s="4"/>
      <c r="B75" s="9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customFormat="false" ht="13.8" hidden="false" customHeight="false" outlineLevel="0" collapsed="false">
      <c r="A76" s="4"/>
      <c r="B76" s="9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customFormat="false" ht="13.8" hidden="false" customHeight="false" outlineLevel="0" collapsed="false">
      <c r="A77" s="4"/>
      <c r="B77" s="9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customFormat="false" ht="13.8" hidden="false" customHeight="false" outlineLevel="0" collapsed="false">
      <c r="A78" s="4"/>
      <c r="B78" s="9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customFormat="false" ht="13.8" hidden="false" customHeight="false" outlineLevel="0" collapsed="false">
      <c r="A79" s="4"/>
      <c r="B79" s="9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customFormat="false" ht="13.8" hidden="false" customHeight="false" outlineLevel="0" collapsed="false">
      <c r="A80" s="4"/>
      <c r="B80" s="9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customFormat="false" ht="13.8" hidden="false" customHeight="false" outlineLevel="0" collapsed="false">
      <c r="A81" s="4"/>
      <c r="B81" s="9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customFormat="false" ht="13.8" hidden="false" customHeight="false" outlineLevel="0" collapsed="false">
      <c r="A82" s="4"/>
      <c r="B82" s="9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customFormat="false" ht="13.8" hidden="false" customHeight="false" outlineLevel="0" collapsed="false">
      <c r="A83" s="4"/>
      <c r="B83" s="9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customFormat="false" ht="13.8" hidden="false" customHeight="false" outlineLevel="0" collapsed="false">
      <c r="A84" s="4"/>
      <c r="B84" s="9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customFormat="false" ht="13.8" hidden="false" customHeight="false" outlineLevel="0" collapsed="false">
      <c r="A85" s="4"/>
      <c r="B85" s="9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customFormat="false" ht="13.8" hidden="false" customHeight="false" outlineLevel="0" collapsed="false">
      <c r="A86" s="4"/>
      <c r="B86" s="9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fcc" objects="true" scenarios="true"/>
  <mergeCells count="215">
    <mergeCell ref="A1:L2"/>
    <mergeCell ref="A3:H3"/>
    <mergeCell ref="A4:L5"/>
    <mergeCell ref="A7:B9"/>
    <mergeCell ref="C7:F9"/>
    <mergeCell ref="G7:H7"/>
    <mergeCell ref="G8:H9"/>
    <mergeCell ref="I8:J9"/>
    <mergeCell ref="K8:L9"/>
    <mergeCell ref="C10:F10"/>
    <mergeCell ref="G10:H10"/>
    <mergeCell ref="I10:J10"/>
    <mergeCell ref="K10:L10"/>
    <mergeCell ref="R10:W10"/>
    <mergeCell ref="C11:F11"/>
    <mergeCell ref="G11:H11"/>
    <mergeCell ref="I11:J11"/>
    <mergeCell ref="K11:L11"/>
    <mergeCell ref="R11:W11"/>
    <mergeCell ref="C12:F12"/>
    <mergeCell ref="G12:H12"/>
    <mergeCell ref="I12:J12"/>
    <mergeCell ref="K12:L12"/>
    <mergeCell ref="R12:W12"/>
    <mergeCell ref="C13:F13"/>
    <mergeCell ref="G13:H13"/>
    <mergeCell ref="I13:J13"/>
    <mergeCell ref="K13:L13"/>
    <mergeCell ref="R13:W13"/>
    <mergeCell ref="C14:F14"/>
    <mergeCell ref="G14:H14"/>
    <mergeCell ref="I14:J14"/>
    <mergeCell ref="K14:L14"/>
    <mergeCell ref="R14:W14"/>
    <mergeCell ref="C15:F15"/>
    <mergeCell ref="G15:H15"/>
    <mergeCell ref="I15:J15"/>
    <mergeCell ref="K15:L15"/>
    <mergeCell ref="R15:W15"/>
    <mergeCell ref="C16:F16"/>
    <mergeCell ref="G16:H16"/>
    <mergeCell ref="I16:J16"/>
    <mergeCell ref="K16:L16"/>
    <mergeCell ref="C17:F17"/>
    <mergeCell ref="G17:H17"/>
    <mergeCell ref="I17:J17"/>
    <mergeCell ref="K17:L17"/>
    <mergeCell ref="C18:F18"/>
    <mergeCell ref="G18:H18"/>
    <mergeCell ref="I18:J18"/>
    <mergeCell ref="K18:L18"/>
    <mergeCell ref="C19:F19"/>
    <mergeCell ref="G19:H19"/>
    <mergeCell ref="I19:J19"/>
    <mergeCell ref="K19:L19"/>
    <mergeCell ref="C20:F20"/>
    <mergeCell ref="G20:H20"/>
    <mergeCell ref="I20:J20"/>
    <mergeCell ref="K20:L20"/>
    <mergeCell ref="G21:H22"/>
    <mergeCell ref="I21:J22"/>
    <mergeCell ref="K21:L22"/>
    <mergeCell ref="A25:H26"/>
    <mergeCell ref="A27:H27"/>
    <mergeCell ref="A31:H32"/>
    <mergeCell ref="I31:L32"/>
    <mergeCell ref="S31:V32"/>
    <mergeCell ref="A33:B36"/>
    <mergeCell ref="C33:C34"/>
    <mergeCell ref="D33:G34"/>
    <mergeCell ref="H33:H34"/>
    <mergeCell ref="M33:M34"/>
    <mergeCell ref="N33:Q34"/>
    <mergeCell ref="R33:R34"/>
    <mergeCell ref="C35:C36"/>
    <mergeCell ref="D35:H36"/>
    <mergeCell ref="I35:J36"/>
    <mergeCell ref="K35:L36"/>
    <mergeCell ref="M35:M36"/>
    <mergeCell ref="N35:R36"/>
    <mergeCell ref="S35:T36"/>
    <mergeCell ref="U35:V36"/>
    <mergeCell ref="C37:E37"/>
    <mergeCell ref="F37:H37"/>
    <mergeCell ref="I37:J37"/>
    <mergeCell ref="K37:L37"/>
    <mergeCell ref="M37:O37"/>
    <mergeCell ref="P37:R37"/>
    <mergeCell ref="S37:T37"/>
    <mergeCell ref="U37:V37"/>
    <mergeCell ref="C38:E38"/>
    <mergeCell ref="F38:H38"/>
    <mergeCell ref="I38:J38"/>
    <mergeCell ref="K38:L38"/>
    <mergeCell ref="M38:O38"/>
    <mergeCell ref="P38:R38"/>
    <mergeCell ref="S38:T38"/>
    <mergeCell ref="U38:V38"/>
    <mergeCell ref="C39:E39"/>
    <mergeCell ref="F39:H39"/>
    <mergeCell ref="I39:J39"/>
    <mergeCell ref="K39:L39"/>
    <mergeCell ref="M39:O39"/>
    <mergeCell ref="P39:R39"/>
    <mergeCell ref="S39:T39"/>
    <mergeCell ref="U39:V39"/>
    <mergeCell ref="C40:E40"/>
    <mergeCell ref="F40:H40"/>
    <mergeCell ref="I40:J40"/>
    <mergeCell ref="K40:L40"/>
    <mergeCell ref="M40:O40"/>
    <mergeCell ref="P40:R40"/>
    <mergeCell ref="S40:T40"/>
    <mergeCell ref="U40:V40"/>
    <mergeCell ref="C41:E41"/>
    <mergeCell ref="F41:H41"/>
    <mergeCell ref="I41:J41"/>
    <mergeCell ref="K41:L41"/>
    <mergeCell ref="M41:O41"/>
    <mergeCell ref="P41:R41"/>
    <mergeCell ref="S41:T41"/>
    <mergeCell ref="U41:V41"/>
    <mergeCell ref="C42:E42"/>
    <mergeCell ref="F42:H42"/>
    <mergeCell ref="I42:J42"/>
    <mergeCell ref="K42:L42"/>
    <mergeCell ref="M42:O42"/>
    <mergeCell ref="P42:R42"/>
    <mergeCell ref="S42:T42"/>
    <mergeCell ref="U42:V42"/>
    <mergeCell ref="C43:E43"/>
    <mergeCell ref="F43:H43"/>
    <mergeCell ref="I43:J43"/>
    <mergeCell ref="K43:L43"/>
    <mergeCell ref="M43:O43"/>
    <mergeCell ref="P43:R43"/>
    <mergeCell ref="S43:T43"/>
    <mergeCell ref="U43:V43"/>
    <mergeCell ref="C44:E44"/>
    <mergeCell ref="F44:H44"/>
    <mergeCell ref="I44:J44"/>
    <mergeCell ref="K44:L44"/>
    <mergeCell ref="M44:O44"/>
    <mergeCell ref="P44:R44"/>
    <mergeCell ref="S44:T44"/>
    <mergeCell ref="U44:V44"/>
    <mergeCell ref="C45:E45"/>
    <mergeCell ref="F45:H45"/>
    <mergeCell ref="I45:J45"/>
    <mergeCell ref="K45:L45"/>
    <mergeCell ref="M45:O45"/>
    <mergeCell ref="P45:R45"/>
    <mergeCell ref="S45:T45"/>
    <mergeCell ref="U45:V45"/>
    <mergeCell ref="C46:E46"/>
    <mergeCell ref="F46:H46"/>
    <mergeCell ref="I46:J46"/>
    <mergeCell ref="K46:L46"/>
    <mergeCell ref="M46:O46"/>
    <mergeCell ref="P46:R46"/>
    <mergeCell ref="S46:T46"/>
    <mergeCell ref="U46:V46"/>
    <mergeCell ref="C47:E47"/>
    <mergeCell ref="F47:H47"/>
    <mergeCell ref="I47:J47"/>
    <mergeCell ref="K47:L47"/>
    <mergeCell ref="M47:O47"/>
    <mergeCell ref="P47:R47"/>
    <mergeCell ref="S47:T47"/>
    <mergeCell ref="U47:V47"/>
    <mergeCell ref="F48:H48"/>
    <mergeCell ref="I48:J48"/>
    <mergeCell ref="K48:L48"/>
    <mergeCell ref="P48:R48"/>
    <mergeCell ref="S48:T48"/>
    <mergeCell ref="U48:V48"/>
    <mergeCell ref="C49:E49"/>
    <mergeCell ref="A52:H53"/>
    <mergeCell ref="I52:L53"/>
    <mergeCell ref="S52:V53"/>
    <mergeCell ref="A54:H54"/>
    <mergeCell ref="A55:H55"/>
    <mergeCell ref="I55:J55"/>
    <mergeCell ref="K55:L55"/>
    <mergeCell ref="S55:T55"/>
    <mergeCell ref="U55:V55"/>
    <mergeCell ref="A56:H56"/>
    <mergeCell ref="I56:J56"/>
    <mergeCell ref="K56:L56"/>
    <mergeCell ref="S56:T56"/>
    <mergeCell ref="U56:V56"/>
    <mergeCell ref="A57:H57"/>
    <mergeCell ref="S57:T57"/>
    <mergeCell ref="U57:V57"/>
    <mergeCell ref="A58:H58"/>
    <mergeCell ref="S58:T58"/>
    <mergeCell ref="U58:V58"/>
    <mergeCell ref="A59:C59"/>
    <mergeCell ref="D59:H59"/>
    <mergeCell ref="I59:J59"/>
    <mergeCell ref="K59:L59"/>
    <mergeCell ref="A60:C60"/>
    <mergeCell ref="D60:H60"/>
    <mergeCell ref="I60:J60"/>
    <mergeCell ref="K60:L60"/>
    <mergeCell ref="I61:J62"/>
    <mergeCell ref="K61:L62"/>
    <mergeCell ref="S61:T62"/>
    <mergeCell ref="U61:V62"/>
    <mergeCell ref="I65:J66"/>
    <mergeCell ref="K65:L66"/>
    <mergeCell ref="N65:O66"/>
    <mergeCell ref="P65:Q66"/>
    <mergeCell ref="S65:T66"/>
    <mergeCell ref="U65:V66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B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27" activeCellId="0" sqref="A27"/>
    </sheetView>
  </sheetViews>
  <sheetFormatPr defaultColWidth="11.4453125" defaultRowHeight="13.8" zeroHeight="false" outlineLevelRow="0" outlineLevelCol="0"/>
  <cols>
    <col collapsed="false" customWidth="true" hidden="false" outlineLevel="0" max="1" min="1" style="1" width="4.3"/>
    <col collapsed="false" customWidth="true" hidden="false" outlineLevel="0" max="2" min="2" style="2" width="35.65"/>
    <col collapsed="false" customWidth="true" hidden="false" outlineLevel="0" max="3" min="3" style="1" width="8.87"/>
    <col collapsed="false" customWidth="true" hidden="false" outlineLevel="0" max="4" min="4" style="1" width="9.4"/>
    <col collapsed="false" customWidth="true" hidden="false" outlineLevel="0" max="5" min="5" style="1" width="9.55"/>
    <col collapsed="false" customWidth="true" hidden="false" outlineLevel="0" max="6" min="6" style="1" width="10.63"/>
    <col collapsed="false" customWidth="true" hidden="false" outlineLevel="0" max="7" min="7" style="1" width="13.59"/>
    <col collapsed="false" customWidth="true" hidden="false" outlineLevel="0" max="8" min="8" style="1" width="15.61"/>
    <col collapsed="false" customWidth="true" hidden="false" outlineLevel="0" max="9" min="9" style="1" width="11.71"/>
    <col collapsed="false" customWidth="true" hidden="false" outlineLevel="0" max="10" min="10" style="1" width="11.84"/>
    <col collapsed="false" customWidth="true" hidden="false" outlineLevel="0" max="12" min="11" style="1" width="10.2"/>
    <col collapsed="false" customWidth="false" hidden="false" outlineLevel="0" max="16" min="13" style="1" width="11.43"/>
    <col collapsed="false" customWidth="true" hidden="false" outlineLevel="0" max="17" min="17" style="1" width="3.37"/>
    <col collapsed="false" customWidth="false" hidden="false" outlineLevel="0" max="1024" min="18" style="1" width="11.43"/>
  </cols>
  <sheetData>
    <row r="1" customFormat="false" ht="12.8" hidden="false" customHeight="true" outlineLevel="0" collapsed="false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Q1" s="5"/>
      <c r="R1" s="5"/>
      <c r="S1" s="5"/>
      <c r="T1" s="5"/>
      <c r="U1" s="5"/>
    </row>
    <row r="2" customFormat="false" ht="12.8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Q2" s="5"/>
      <c r="R2" s="5"/>
      <c r="S2" s="5"/>
      <c r="T2" s="5"/>
      <c r="U2" s="5"/>
    </row>
    <row r="3" customFormat="false" ht="12.8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7"/>
      <c r="J3" s="8"/>
      <c r="K3" s="8"/>
      <c r="L3" s="8"/>
      <c r="M3" s="4"/>
      <c r="Q3" s="5"/>
      <c r="R3" s="5"/>
      <c r="S3" s="5"/>
      <c r="T3" s="5"/>
      <c r="U3" s="5"/>
    </row>
    <row r="4" customFormat="false" ht="15" hidden="false" customHeight="true" outlineLevel="0" collapsed="false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Q4" s="5"/>
      <c r="R4" s="5"/>
      <c r="S4" s="5"/>
      <c r="T4" s="5"/>
      <c r="U4" s="5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Q5" s="5"/>
      <c r="R5" s="5"/>
      <c r="S5" s="5"/>
      <c r="T5" s="5"/>
      <c r="U5" s="5"/>
    </row>
    <row r="6" customFormat="false" ht="13.8" hidden="false" customHeight="false" outlineLevel="0" collapsed="false">
      <c r="A6" s="10"/>
      <c r="B6" s="1"/>
      <c r="L6" s="11"/>
    </row>
    <row r="7" customFormat="false" ht="15" hidden="false" customHeight="true" outlineLevel="0" collapsed="false">
      <c r="A7" s="12" t="s">
        <v>2</v>
      </c>
      <c r="B7" s="12"/>
      <c r="C7" s="13" t="s">
        <v>3</v>
      </c>
      <c r="D7" s="13"/>
      <c r="E7" s="13"/>
      <c r="F7" s="13"/>
      <c r="G7" s="14" t="s">
        <v>4</v>
      </c>
      <c r="H7" s="14"/>
      <c r="I7" s="8"/>
      <c r="J7" s="8"/>
      <c r="K7" s="8"/>
      <c r="L7" s="15"/>
      <c r="M7" s="16"/>
      <c r="N7" s="16"/>
      <c r="O7" s="16"/>
      <c r="Q7" s="5"/>
      <c r="R7" s="5"/>
      <c r="S7" s="5"/>
      <c r="T7" s="5"/>
      <c r="U7" s="5"/>
    </row>
    <row r="8" customFormat="false" ht="15.75" hidden="false" customHeight="true" outlineLevel="0" collapsed="false">
      <c r="A8" s="12"/>
      <c r="B8" s="12"/>
      <c r="C8" s="13"/>
      <c r="D8" s="13"/>
      <c r="E8" s="13"/>
      <c r="F8" s="13"/>
      <c r="G8" s="17" t="n">
        <v>455</v>
      </c>
      <c r="H8" s="17"/>
      <c r="I8" s="18" t="s">
        <v>5</v>
      </c>
      <c r="J8" s="18"/>
      <c r="K8" s="19" t="s">
        <v>6</v>
      </c>
      <c r="L8" s="19"/>
      <c r="M8" s="20"/>
      <c r="N8" s="20"/>
      <c r="O8" s="20"/>
    </row>
    <row r="9" customFormat="false" ht="35.1" hidden="false" customHeight="true" outlineLevel="0" collapsed="false">
      <c r="A9" s="12"/>
      <c r="B9" s="12"/>
      <c r="C9" s="98" t="s">
        <v>61</v>
      </c>
      <c r="D9" s="98"/>
      <c r="E9" s="98"/>
      <c r="F9" s="98"/>
      <c r="G9" s="99" t="n">
        <f aca="false">G8*0.1</f>
        <v>45.5</v>
      </c>
      <c r="H9" s="99"/>
      <c r="I9" s="18"/>
      <c r="J9" s="18"/>
      <c r="K9" s="19"/>
      <c r="L9" s="19"/>
      <c r="M9" s="20"/>
      <c r="N9" s="20"/>
      <c r="O9" s="20"/>
    </row>
    <row r="10" customFormat="false" ht="39.55" hidden="false" customHeight="false" outlineLevel="0" collapsed="false">
      <c r="A10" s="21" t="s">
        <v>7</v>
      </c>
      <c r="B10" s="22" t="s">
        <v>8</v>
      </c>
      <c r="C10" s="23" t="n">
        <v>0.15</v>
      </c>
      <c r="D10" s="23"/>
      <c r="E10" s="23"/>
      <c r="F10" s="23"/>
      <c r="G10" s="24" t="n">
        <f aca="false">G9*C10</f>
        <v>6.825</v>
      </c>
      <c r="H10" s="24"/>
      <c r="I10" s="25"/>
      <c r="J10" s="25"/>
      <c r="K10" s="26" t="n">
        <f aca="false">IF(M8=0,I10*G10,I10*G10*85%)</f>
        <v>0</v>
      </c>
      <c r="L10" s="26"/>
      <c r="M10" s="20"/>
      <c r="N10" s="20"/>
      <c r="O10" s="20"/>
      <c r="Q10" s="28"/>
      <c r="R10" s="29" t="s">
        <v>9</v>
      </c>
      <c r="S10" s="29"/>
      <c r="T10" s="29"/>
      <c r="U10" s="29"/>
      <c r="V10" s="29"/>
      <c r="W10" s="29"/>
      <c r="Y10" s="30"/>
      <c r="Z10" s="30"/>
    </row>
    <row r="11" customFormat="false" ht="39.55" hidden="false" customHeight="false" outlineLevel="0" collapsed="false">
      <c r="A11" s="21" t="s">
        <v>10</v>
      </c>
      <c r="B11" s="22" t="s">
        <v>11</v>
      </c>
      <c r="C11" s="31" t="n">
        <v>0</v>
      </c>
      <c r="D11" s="31"/>
      <c r="E11" s="31"/>
      <c r="F11" s="31"/>
      <c r="G11" s="24" t="n">
        <f aca="false">G9*C11</f>
        <v>0</v>
      </c>
      <c r="H11" s="24"/>
      <c r="I11" s="25"/>
      <c r="J11" s="25"/>
      <c r="K11" s="26" t="n">
        <f aca="false">I11*G11</f>
        <v>0</v>
      </c>
      <c r="L11" s="26"/>
      <c r="M11" s="20"/>
      <c r="N11" s="20"/>
      <c r="O11" s="20"/>
      <c r="Q11" s="32"/>
      <c r="R11" s="33" t="s">
        <v>12</v>
      </c>
      <c r="S11" s="33"/>
      <c r="T11" s="33"/>
      <c r="U11" s="33"/>
      <c r="V11" s="33"/>
      <c r="W11" s="33"/>
      <c r="Y11" s="100"/>
      <c r="Z11" s="100"/>
    </row>
    <row r="12" customFormat="false" ht="64.9" hidden="false" customHeight="false" outlineLevel="0" collapsed="false">
      <c r="A12" s="21" t="s">
        <v>13</v>
      </c>
      <c r="B12" s="22" t="s">
        <v>14</v>
      </c>
      <c r="C12" s="23" t="n">
        <v>0.02</v>
      </c>
      <c r="D12" s="23"/>
      <c r="E12" s="23"/>
      <c r="F12" s="23"/>
      <c r="G12" s="24" t="n">
        <f aca="false">G9*C12</f>
        <v>0.91</v>
      </c>
      <c r="H12" s="24"/>
      <c r="I12" s="25"/>
      <c r="J12" s="25"/>
      <c r="K12" s="26" t="n">
        <f aca="false">I12*G12</f>
        <v>0</v>
      </c>
      <c r="L12" s="26"/>
      <c r="M12" s="20"/>
      <c r="N12" s="20"/>
      <c r="O12" s="20"/>
      <c r="Q12" s="34"/>
      <c r="R12" s="33" t="s">
        <v>15</v>
      </c>
      <c r="S12" s="33"/>
      <c r="T12" s="33"/>
      <c r="U12" s="33"/>
      <c r="V12" s="33"/>
      <c r="W12" s="33"/>
      <c r="Y12" s="30"/>
      <c r="Z12" s="30"/>
    </row>
    <row r="13" customFormat="false" ht="57.45" hidden="false" customHeight="false" outlineLevel="0" collapsed="false">
      <c r="A13" s="21" t="s">
        <v>16</v>
      </c>
      <c r="B13" s="22" t="s">
        <v>17</v>
      </c>
      <c r="C13" s="23" t="n">
        <v>0.02</v>
      </c>
      <c r="D13" s="23"/>
      <c r="E13" s="23"/>
      <c r="F13" s="23"/>
      <c r="G13" s="24" t="n">
        <f aca="false">G9*C13</f>
        <v>0.91</v>
      </c>
      <c r="H13" s="24"/>
      <c r="I13" s="25"/>
      <c r="J13" s="25"/>
      <c r="K13" s="26" t="n">
        <f aca="false">I13*G13</f>
        <v>0</v>
      </c>
      <c r="L13" s="26"/>
      <c r="M13" s="35"/>
      <c r="N13" s="35"/>
      <c r="O13" s="35"/>
      <c r="Q13" s="36"/>
      <c r="R13" s="33" t="s">
        <v>18</v>
      </c>
      <c r="S13" s="33"/>
      <c r="T13" s="33"/>
      <c r="U13" s="33"/>
      <c r="V13" s="33"/>
      <c r="W13" s="33"/>
      <c r="Y13" s="30"/>
      <c r="Z13" s="30"/>
    </row>
    <row r="14" customFormat="false" ht="57.45" hidden="false" customHeight="false" outlineLevel="0" collapsed="false">
      <c r="A14" s="21" t="s">
        <v>19</v>
      </c>
      <c r="B14" s="22" t="s">
        <v>20</v>
      </c>
      <c r="C14" s="23" t="n">
        <v>0.02</v>
      </c>
      <c r="D14" s="23"/>
      <c r="E14" s="23"/>
      <c r="F14" s="23"/>
      <c r="G14" s="24" t="n">
        <f aca="false">G9*C14</f>
        <v>0.91</v>
      </c>
      <c r="H14" s="24"/>
      <c r="I14" s="25"/>
      <c r="J14" s="25"/>
      <c r="K14" s="26" t="n">
        <f aca="false">I14*G14</f>
        <v>0</v>
      </c>
      <c r="L14" s="26"/>
      <c r="M14" s="35"/>
      <c r="N14" s="35"/>
      <c r="O14" s="35"/>
      <c r="Q14" s="37"/>
      <c r="R14" s="33" t="s">
        <v>21</v>
      </c>
      <c r="S14" s="33"/>
      <c r="T14" s="33"/>
      <c r="U14" s="33"/>
      <c r="V14" s="33"/>
      <c r="W14" s="33"/>
      <c r="Y14" s="30"/>
      <c r="Z14" s="30"/>
    </row>
    <row r="15" customFormat="false" ht="64.95" hidden="false" customHeight="false" outlineLevel="0" collapsed="false">
      <c r="A15" s="21" t="s">
        <v>22</v>
      </c>
      <c r="B15" s="22" t="s">
        <v>23</v>
      </c>
      <c r="C15" s="31" t="n">
        <v>0.02</v>
      </c>
      <c r="D15" s="31"/>
      <c r="E15" s="31"/>
      <c r="F15" s="31"/>
      <c r="G15" s="38" t="n">
        <f aca="false">G9*C15</f>
        <v>0.91</v>
      </c>
      <c r="H15" s="38"/>
      <c r="I15" s="25"/>
      <c r="J15" s="25"/>
      <c r="K15" s="26" t="n">
        <f aca="false">I15*G15</f>
        <v>0</v>
      </c>
      <c r="L15" s="26"/>
      <c r="M15" s="4"/>
      <c r="Q15" s="39"/>
      <c r="R15" s="40" t="s">
        <v>24</v>
      </c>
      <c r="S15" s="40"/>
      <c r="T15" s="40"/>
      <c r="U15" s="40"/>
      <c r="V15" s="40"/>
      <c r="W15" s="40"/>
    </row>
    <row r="16" customFormat="false" ht="65.25" hidden="false" customHeight="true" outlineLevel="0" collapsed="false">
      <c r="A16" s="21" t="s">
        <v>25</v>
      </c>
      <c r="B16" s="22" t="s">
        <v>26</v>
      </c>
      <c r="C16" s="23" t="n">
        <v>0.015</v>
      </c>
      <c r="D16" s="23"/>
      <c r="E16" s="23"/>
      <c r="F16" s="23"/>
      <c r="G16" s="24" t="n">
        <f aca="false">C16*G9</f>
        <v>0.6825</v>
      </c>
      <c r="H16" s="24"/>
      <c r="I16" s="25"/>
      <c r="J16" s="25"/>
      <c r="K16" s="26" t="n">
        <f aca="false">I16*G16</f>
        <v>0</v>
      </c>
      <c r="L16" s="26"/>
      <c r="M16" s="4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customFormat="false" ht="65.25" hidden="false" customHeight="true" outlineLevel="0" collapsed="false">
      <c r="A17" s="21" t="s">
        <v>27</v>
      </c>
      <c r="B17" s="22" t="s">
        <v>28</v>
      </c>
      <c r="C17" s="41" t="n">
        <v>0.015</v>
      </c>
      <c r="D17" s="41"/>
      <c r="E17" s="41"/>
      <c r="F17" s="41"/>
      <c r="G17" s="42" t="n">
        <f aca="false">G9*C17</f>
        <v>0.6825</v>
      </c>
      <c r="H17" s="42"/>
      <c r="I17" s="25"/>
      <c r="J17" s="25"/>
      <c r="K17" s="26" t="n">
        <f aca="false">I17*G17</f>
        <v>0</v>
      </c>
      <c r="L17" s="26"/>
      <c r="M17" s="4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customFormat="false" ht="64.9" hidden="false" customHeight="true" outlineLevel="0" collapsed="false">
      <c r="A18" s="21" t="s">
        <v>29</v>
      </c>
      <c r="B18" s="22" t="s">
        <v>30</v>
      </c>
      <c r="C18" s="23" t="n">
        <v>0.02</v>
      </c>
      <c r="D18" s="23"/>
      <c r="E18" s="23"/>
      <c r="F18" s="23"/>
      <c r="G18" s="24" t="n">
        <f aca="false">G9*C18</f>
        <v>0.91</v>
      </c>
      <c r="H18" s="24"/>
      <c r="I18" s="25"/>
      <c r="J18" s="25"/>
      <c r="K18" s="26" t="n">
        <f aca="false">I18*G18</f>
        <v>0</v>
      </c>
      <c r="L18" s="26"/>
      <c r="M18" s="4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customFormat="false" ht="64.9" hidden="false" customHeight="true" outlineLevel="0" collapsed="false">
      <c r="A19" s="21" t="s">
        <v>31</v>
      </c>
      <c r="B19" s="22" t="s">
        <v>32</v>
      </c>
      <c r="C19" s="31" t="n">
        <v>0.1</v>
      </c>
      <c r="D19" s="31"/>
      <c r="E19" s="31"/>
      <c r="F19" s="31"/>
      <c r="G19" s="24" t="n">
        <f aca="false">G9*C19</f>
        <v>4.55</v>
      </c>
      <c r="H19" s="24"/>
      <c r="I19" s="25"/>
      <c r="J19" s="25"/>
      <c r="K19" s="26" t="n">
        <f aca="false">I19*G19</f>
        <v>0</v>
      </c>
      <c r="L19" s="26"/>
      <c r="M19" s="4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customFormat="false" ht="39.5" hidden="false" customHeight="false" outlineLevel="0" collapsed="false">
      <c r="A20" s="21" t="s">
        <v>33</v>
      </c>
      <c r="B20" s="22" t="s">
        <v>34</v>
      </c>
      <c r="C20" s="23" t="n">
        <v>0.01</v>
      </c>
      <c r="D20" s="23"/>
      <c r="E20" s="23"/>
      <c r="F20" s="23"/>
      <c r="G20" s="24" t="n">
        <f aca="false">G9*C20</f>
        <v>0.455</v>
      </c>
      <c r="H20" s="24"/>
      <c r="I20" s="25"/>
      <c r="J20" s="25"/>
      <c r="K20" s="26" t="n">
        <f aca="false">I20*G20</f>
        <v>0</v>
      </c>
      <c r="L20" s="26"/>
      <c r="M20" s="4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customFormat="false" ht="15" hidden="false" customHeight="true" outlineLevel="0" collapsed="false">
      <c r="A21" s="44"/>
      <c r="B21" s="45"/>
      <c r="C21" s="8"/>
      <c r="D21" s="8"/>
      <c r="E21" s="8"/>
      <c r="F21" s="8"/>
      <c r="G21" s="46" t="s">
        <v>35</v>
      </c>
      <c r="H21" s="46"/>
      <c r="I21" s="47" t="n">
        <f aca="false">I10+I11+I12+I13+I15+I16+I17+I18+I19+I20+I14</f>
        <v>0</v>
      </c>
      <c r="J21" s="47"/>
      <c r="K21" s="103" t="n">
        <f aca="false">K10+K11+K12+K13+K14+K15+K16+K17+K18+K19+K20</f>
        <v>0</v>
      </c>
      <c r="L21" s="103"/>
      <c r="M21" s="4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customFormat="false" ht="15" hidden="false" customHeight="false" outlineLevel="0" collapsed="false">
      <c r="A22" s="44"/>
      <c r="B22" s="45"/>
      <c r="C22" s="8"/>
      <c r="D22" s="8"/>
      <c r="E22" s="8"/>
      <c r="F22" s="8"/>
      <c r="G22" s="46"/>
      <c r="H22" s="46"/>
      <c r="I22" s="47"/>
      <c r="J22" s="47"/>
      <c r="K22" s="103"/>
      <c r="L22" s="103"/>
      <c r="M22" s="4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customFormat="false" ht="15" hidden="false" customHeight="false" outlineLevel="0" collapsed="false">
      <c r="A23" s="44"/>
      <c r="B23" s="45"/>
      <c r="C23" s="8"/>
      <c r="D23" s="8"/>
      <c r="E23" s="8"/>
      <c r="F23" s="8"/>
      <c r="G23" s="8"/>
      <c r="H23" s="8"/>
      <c r="I23" s="51"/>
      <c r="J23" s="51"/>
      <c r="K23" s="51"/>
      <c r="L23" s="52"/>
      <c r="M23" s="4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customFormat="false" ht="15" hidden="false" customHeight="false" outlineLevel="0" collapsed="false">
      <c r="A24" s="49"/>
      <c r="B24" s="50"/>
      <c r="C24" s="4"/>
      <c r="D24" s="4"/>
      <c r="E24" s="4"/>
      <c r="F24" s="4"/>
      <c r="G24" s="4"/>
      <c r="H24" s="4"/>
      <c r="I24" s="51"/>
      <c r="J24" s="51"/>
      <c r="K24" s="51"/>
      <c r="L24" s="52"/>
      <c r="M24" s="4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customFormat="false" ht="13.8" hidden="false" customHeight="false" outlineLevel="0" collapsed="false">
      <c r="A25" s="53" t="s">
        <v>36</v>
      </c>
      <c r="B25" s="53"/>
      <c r="C25" s="53"/>
      <c r="D25" s="53"/>
      <c r="E25" s="53"/>
      <c r="F25" s="53"/>
      <c r="G25" s="53"/>
      <c r="H25" s="53"/>
      <c r="I25" s="8"/>
      <c r="J25" s="8"/>
      <c r="K25" s="8"/>
      <c r="L25" s="15"/>
      <c r="M25" s="8"/>
      <c r="N25" s="54"/>
      <c r="O25" s="54"/>
    </row>
    <row r="26" customFormat="false" ht="13.8" hidden="false" customHeight="false" outlineLevel="0" collapsed="false">
      <c r="A26" s="53"/>
      <c r="B26" s="53"/>
      <c r="C26" s="53"/>
      <c r="D26" s="53"/>
      <c r="E26" s="53"/>
      <c r="F26" s="53"/>
      <c r="G26" s="53"/>
      <c r="H26" s="53"/>
      <c r="I26" s="8"/>
      <c r="J26" s="8"/>
      <c r="K26" s="8"/>
      <c r="L26" s="15"/>
      <c r="M26" s="8"/>
      <c r="N26" s="54"/>
      <c r="O26" s="54"/>
    </row>
    <row r="27" customFormat="false" ht="27.35" hidden="false" customHeight="true" outlineLevel="0" collapsed="false">
      <c r="A27" s="104" t="s">
        <v>47</v>
      </c>
      <c r="B27" s="104"/>
      <c r="C27" s="104"/>
      <c r="D27" s="104"/>
      <c r="E27" s="104"/>
      <c r="F27" s="104"/>
      <c r="G27" s="104"/>
      <c r="H27" s="104"/>
      <c r="I27" s="8"/>
      <c r="J27" s="8"/>
      <c r="K27" s="8"/>
      <c r="L27" s="15"/>
      <c r="M27" s="8"/>
      <c r="N27" s="54"/>
      <c r="O27" s="54"/>
    </row>
    <row r="28" customFormat="false" ht="27.35" hidden="false" customHeight="true" outlineLevel="0" collapsed="false">
      <c r="A28" s="104" t="s">
        <v>62</v>
      </c>
      <c r="B28" s="104"/>
      <c r="C28" s="104"/>
      <c r="D28" s="104"/>
      <c r="E28" s="104"/>
      <c r="F28" s="104"/>
      <c r="G28" s="104"/>
      <c r="H28" s="104"/>
      <c r="I28" s="8"/>
      <c r="J28" s="8"/>
      <c r="K28" s="8"/>
      <c r="L28" s="15"/>
      <c r="M28" s="8"/>
      <c r="N28" s="54"/>
      <c r="O28" s="54"/>
    </row>
    <row r="29" customFormat="false" ht="26.85" hidden="false" customHeight="true" outlineLevel="0" collapsed="false">
      <c r="A29" s="104" t="s">
        <v>63</v>
      </c>
      <c r="B29" s="104"/>
      <c r="C29" s="104"/>
      <c r="D29" s="104"/>
      <c r="E29" s="104"/>
      <c r="F29" s="104"/>
      <c r="G29" s="104"/>
      <c r="H29" s="104"/>
      <c r="I29" s="8"/>
      <c r="J29" s="8"/>
      <c r="K29" s="8"/>
      <c r="L29" s="15"/>
      <c r="M29" s="8"/>
      <c r="N29" s="54"/>
      <c r="O29" s="54"/>
    </row>
    <row r="30" customFormat="false" ht="26.85" hidden="false" customHeight="true" outlineLevel="0" collapsed="false">
      <c r="A30" s="104" t="s">
        <v>64</v>
      </c>
      <c r="B30" s="104"/>
      <c r="C30" s="104"/>
      <c r="D30" s="104"/>
      <c r="E30" s="104"/>
      <c r="F30" s="104"/>
      <c r="G30" s="104"/>
      <c r="H30" s="104"/>
      <c r="I30" s="8"/>
      <c r="J30" s="8"/>
      <c r="K30" s="8"/>
      <c r="L30" s="15"/>
      <c r="M30" s="8"/>
      <c r="N30" s="54"/>
      <c r="O30" s="54"/>
    </row>
    <row r="31" customFormat="false" ht="26.85" hidden="false" customHeight="true" outlineLevel="0" collapsed="false">
      <c r="A31" s="104" t="s">
        <v>65</v>
      </c>
      <c r="B31" s="104"/>
      <c r="C31" s="104"/>
      <c r="D31" s="104"/>
      <c r="E31" s="104"/>
      <c r="F31" s="104"/>
      <c r="G31" s="104"/>
      <c r="H31" s="104"/>
      <c r="I31" s="8"/>
      <c r="J31" s="8"/>
      <c r="K31" s="8"/>
      <c r="L31" s="15"/>
      <c r="M31" s="8"/>
      <c r="N31" s="54"/>
      <c r="O31" s="54"/>
    </row>
    <row r="32" customFormat="false" ht="13.8" hidden="true" customHeight="true" outlineLevel="0" collapsed="false">
      <c r="A32" s="86"/>
      <c r="B32" s="81"/>
      <c r="C32" s="8"/>
      <c r="D32" s="8"/>
      <c r="E32" s="8"/>
      <c r="F32" s="8"/>
      <c r="G32" s="8"/>
      <c r="H32" s="8"/>
      <c r="I32" s="8"/>
      <c r="J32" s="8"/>
      <c r="K32" s="8"/>
      <c r="L32" s="15"/>
      <c r="M32" s="8"/>
      <c r="N32" s="54"/>
      <c r="O32" s="54"/>
    </row>
    <row r="33" customFormat="false" ht="13.8" hidden="true" customHeight="false" outlineLevel="0" collapsed="false">
      <c r="A33" s="44"/>
      <c r="B33" s="81"/>
      <c r="C33" s="8"/>
      <c r="D33" s="8"/>
      <c r="E33" s="8"/>
      <c r="F33" s="8"/>
      <c r="G33" s="8"/>
      <c r="H33" s="8"/>
      <c r="I33" s="8"/>
      <c r="J33" s="8"/>
      <c r="K33" s="8"/>
      <c r="L33" s="15"/>
      <c r="M33" s="8"/>
      <c r="N33" s="54"/>
      <c r="O33" s="54"/>
    </row>
    <row r="34" customFormat="false" ht="15" hidden="true" customHeight="false" outlineLevel="0" collapsed="false">
      <c r="A34" s="49"/>
      <c r="B34" s="50"/>
      <c r="C34" s="4"/>
      <c r="D34" s="4"/>
      <c r="E34" s="4"/>
      <c r="F34" s="4"/>
      <c r="G34" s="4"/>
      <c r="H34" s="4"/>
      <c r="I34" s="8"/>
      <c r="J34" s="8"/>
      <c r="K34" s="8"/>
      <c r="L34" s="15"/>
      <c r="M34" s="4"/>
    </row>
    <row r="35" customFormat="false" ht="15" hidden="true" customHeight="false" outlineLevel="0" collapsed="false">
      <c r="A35" s="49"/>
      <c r="B35" s="50"/>
      <c r="C35" s="4"/>
      <c r="D35" s="4"/>
      <c r="E35" s="4"/>
      <c r="F35" s="4"/>
      <c r="G35" s="4"/>
      <c r="H35" s="4"/>
      <c r="I35" s="8"/>
      <c r="J35" s="8"/>
      <c r="K35" s="8"/>
      <c r="L35" s="15"/>
      <c r="M35" s="4"/>
    </row>
    <row r="36" customFormat="false" ht="15" hidden="true" customHeight="true" outlineLevel="0" collapsed="false">
      <c r="A36" s="49"/>
      <c r="B36" s="50"/>
      <c r="C36" s="4"/>
      <c r="D36" s="4"/>
      <c r="E36" s="4"/>
      <c r="F36" s="4"/>
      <c r="G36" s="4"/>
      <c r="H36" s="4"/>
      <c r="I36" s="8"/>
      <c r="J36" s="8"/>
      <c r="K36" s="8"/>
      <c r="L36" s="15"/>
      <c r="M36" s="4"/>
    </row>
    <row r="37" customFormat="false" ht="15" hidden="false" customHeight="false" outlineLevel="0" collapsed="false">
      <c r="A37" s="105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57"/>
      <c r="M37" s="4"/>
    </row>
    <row r="38" customFormat="false" ht="15" hidden="false" customHeight="false" outlineLevel="0" collapsed="false">
      <c r="A38" s="4"/>
      <c r="B38" s="50"/>
      <c r="C38" s="4"/>
      <c r="D38" s="4"/>
      <c r="E38" s="4"/>
      <c r="F38" s="4"/>
      <c r="G38" s="4"/>
      <c r="H38" s="4"/>
      <c r="I38" s="51"/>
      <c r="J38" s="51"/>
      <c r="K38" s="51"/>
      <c r="L38" s="51"/>
      <c r="M38" s="4"/>
    </row>
    <row r="39" customFormat="false" ht="15" hidden="false" customHeight="false" outlineLevel="0" collapsed="false">
      <c r="A39" s="4"/>
      <c r="B39" s="50"/>
      <c r="C39" s="4"/>
      <c r="D39" s="4"/>
      <c r="E39" s="4"/>
      <c r="F39" s="4"/>
      <c r="G39" s="4"/>
      <c r="H39" s="4"/>
      <c r="I39" s="51"/>
      <c r="J39" s="51"/>
      <c r="K39" s="51"/>
      <c r="L39" s="51"/>
      <c r="M39" s="4"/>
    </row>
    <row r="40" customFormat="false" ht="15.75" hidden="false" customHeight="true" outlineLevel="0" collapsed="false">
      <c r="A40" s="58" t="s">
        <v>38</v>
      </c>
      <c r="B40" s="58"/>
      <c r="C40" s="58"/>
      <c r="D40" s="58"/>
      <c r="E40" s="58"/>
      <c r="F40" s="58"/>
      <c r="G40" s="58"/>
      <c r="H40" s="58"/>
      <c r="I40" s="59" t="s">
        <v>39</v>
      </c>
      <c r="J40" s="59"/>
      <c r="K40" s="59"/>
      <c r="L40" s="59"/>
      <c r="M40" s="60"/>
      <c r="N40" s="61"/>
      <c r="O40" s="61"/>
      <c r="P40" s="62"/>
      <c r="Q40" s="62"/>
      <c r="R40" s="62"/>
      <c r="S40" s="63" t="s">
        <v>40</v>
      </c>
      <c r="T40" s="63"/>
      <c r="U40" s="63"/>
      <c r="V40" s="63"/>
    </row>
    <row r="41" customFormat="false" ht="15.75" hidden="false" customHeight="true" outlineLevel="0" collapsed="false">
      <c r="A41" s="58"/>
      <c r="B41" s="58"/>
      <c r="C41" s="58"/>
      <c r="D41" s="58"/>
      <c r="E41" s="58"/>
      <c r="F41" s="58"/>
      <c r="G41" s="58"/>
      <c r="H41" s="58"/>
      <c r="I41" s="59"/>
      <c r="J41" s="59"/>
      <c r="K41" s="59"/>
      <c r="L41" s="59"/>
      <c r="M41" s="8"/>
      <c r="N41" s="54"/>
      <c r="O41" s="54"/>
      <c r="S41" s="63"/>
      <c r="T41" s="63"/>
      <c r="U41" s="63"/>
      <c r="V41" s="63"/>
    </row>
    <row r="42" customFormat="false" ht="15" hidden="false" customHeight="true" outlineLevel="0" collapsed="false">
      <c r="A42" s="64" t="s">
        <v>41</v>
      </c>
      <c r="B42" s="64"/>
      <c r="C42" s="65" t="n">
        <v>0.1</v>
      </c>
      <c r="D42" s="66" t="s">
        <v>42</v>
      </c>
      <c r="E42" s="66"/>
      <c r="F42" s="66"/>
      <c r="G42" s="66"/>
      <c r="H42" s="67" t="n">
        <f aca="false">G8*C42*0.1</f>
        <v>4.55</v>
      </c>
      <c r="I42" s="68"/>
      <c r="J42" s="68"/>
      <c r="K42" s="68"/>
      <c r="L42" s="8"/>
      <c r="M42" s="65" t="n">
        <v>0.1</v>
      </c>
      <c r="N42" s="66" t="s">
        <v>42</v>
      </c>
      <c r="O42" s="66"/>
      <c r="P42" s="66"/>
      <c r="Q42" s="66"/>
      <c r="R42" s="67" t="n">
        <f aca="false">G8*M42*0.1</f>
        <v>4.55</v>
      </c>
      <c r="S42" s="68"/>
      <c r="T42" s="68"/>
      <c r="U42" s="68"/>
      <c r="V42" s="15"/>
    </row>
    <row r="43" customFormat="false" ht="15" hidden="false" customHeight="true" outlineLevel="0" collapsed="false">
      <c r="A43" s="64"/>
      <c r="B43" s="64"/>
      <c r="C43" s="65"/>
      <c r="D43" s="66"/>
      <c r="E43" s="66"/>
      <c r="F43" s="66"/>
      <c r="G43" s="66"/>
      <c r="H43" s="67"/>
      <c r="I43" s="68"/>
      <c r="J43" s="68"/>
      <c r="K43" s="68"/>
      <c r="L43" s="8"/>
      <c r="M43" s="65"/>
      <c r="N43" s="66"/>
      <c r="O43" s="66"/>
      <c r="P43" s="66"/>
      <c r="Q43" s="66"/>
      <c r="R43" s="67"/>
      <c r="S43" s="68"/>
      <c r="T43" s="68"/>
      <c r="U43" s="68"/>
      <c r="V43" s="15"/>
    </row>
    <row r="44" customFormat="false" ht="15" hidden="false" customHeight="true" outlineLevel="0" collapsed="false">
      <c r="A44" s="108" t="s">
        <v>61</v>
      </c>
      <c r="B44" s="108"/>
      <c r="C44" s="69" t="n">
        <v>0.5</v>
      </c>
      <c r="D44" s="70" t="s">
        <v>43</v>
      </c>
      <c r="E44" s="70"/>
      <c r="F44" s="70"/>
      <c r="G44" s="70"/>
      <c r="H44" s="70"/>
      <c r="I44" s="18" t="s">
        <v>44</v>
      </c>
      <c r="J44" s="18"/>
      <c r="K44" s="71" t="s">
        <v>45</v>
      </c>
      <c r="L44" s="71"/>
      <c r="M44" s="69" t="n">
        <v>0.5</v>
      </c>
      <c r="N44" s="70" t="s">
        <v>46</v>
      </c>
      <c r="O44" s="70"/>
      <c r="P44" s="70"/>
      <c r="Q44" s="70"/>
      <c r="R44" s="70"/>
      <c r="S44" s="72" t="s">
        <v>44</v>
      </c>
      <c r="T44" s="72"/>
      <c r="U44" s="19" t="s">
        <v>45</v>
      </c>
      <c r="V44" s="19"/>
    </row>
    <row r="45" customFormat="false" ht="30.85" hidden="false" customHeight="true" outlineLevel="0" collapsed="false">
      <c r="A45" s="108"/>
      <c r="B45" s="108"/>
      <c r="C45" s="69"/>
      <c r="D45" s="70"/>
      <c r="E45" s="70"/>
      <c r="F45" s="70"/>
      <c r="G45" s="70"/>
      <c r="H45" s="70"/>
      <c r="I45" s="18"/>
      <c r="J45" s="18"/>
      <c r="K45" s="71"/>
      <c r="L45" s="71"/>
      <c r="M45" s="69"/>
      <c r="N45" s="70"/>
      <c r="O45" s="70"/>
      <c r="P45" s="70"/>
      <c r="Q45" s="70"/>
      <c r="R45" s="70"/>
      <c r="S45" s="72"/>
      <c r="T45" s="72"/>
      <c r="U45" s="19"/>
      <c r="V45" s="19"/>
    </row>
    <row r="46" customFormat="false" ht="39.55" hidden="false" customHeight="false" outlineLevel="0" collapsed="false">
      <c r="A46" s="21" t="s">
        <v>7</v>
      </c>
      <c r="B46" s="22" t="s">
        <v>8</v>
      </c>
      <c r="C46" s="73" t="n">
        <v>50</v>
      </c>
      <c r="D46" s="73"/>
      <c r="E46" s="73"/>
      <c r="F46" s="73" t="n">
        <f aca="false">C44* H42</f>
        <v>2.275</v>
      </c>
      <c r="G46" s="73"/>
      <c r="H46" s="73"/>
      <c r="I46" s="74"/>
      <c r="J46" s="74"/>
      <c r="K46" s="75" t="n">
        <f aca="false">F46*I46</f>
        <v>0</v>
      </c>
      <c r="L46" s="75"/>
      <c r="M46" s="73" t="n">
        <v>50</v>
      </c>
      <c r="N46" s="73"/>
      <c r="O46" s="73"/>
      <c r="P46" s="73" t="n">
        <f aca="false">M44* R42</f>
        <v>2.275</v>
      </c>
      <c r="Q46" s="73"/>
      <c r="R46" s="73"/>
      <c r="S46" s="76" t="n">
        <f aca="false">I46</f>
        <v>0</v>
      </c>
      <c r="T46" s="76"/>
      <c r="U46" s="26" t="n">
        <f aca="false">P46*S46</f>
        <v>0</v>
      </c>
      <c r="V46" s="26"/>
    </row>
    <row r="47" customFormat="false" ht="39.55" hidden="false" customHeight="false" outlineLevel="0" collapsed="false">
      <c r="A47" s="21" t="s">
        <v>10</v>
      </c>
      <c r="B47" s="22" t="s">
        <v>11</v>
      </c>
      <c r="C47" s="73" t="n">
        <v>50</v>
      </c>
      <c r="D47" s="73"/>
      <c r="E47" s="73"/>
      <c r="F47" s="73" t="n">
        <f aca="false">C44* H42</f>
        <v>2.275</v>
      </c>
      <c r="G47" s="73"/>
      <c r="H47" s="73"/>
      <c r="I47" s="74"/>
      <c r="J47" s="74"/>
      <c r="K47" s="75" t="n">
        <f aca="false">F47*I47</f>
        <v>0</v>
      </c>
      <c r="L47" s="75"/>
      <c r="M47" s="73" t="n">
        <v>50</v>
      </c>
      <c r="N47" s="73"/>
      <c r="O47" s="73"/>
      <c r="P47" s="73" t="n">
        <f aca="false">M44* R42</f>
        <v>2.275</v>
      </c>
      <c r="Q47" s="73"/>
      <c r="R47" s="73"/>
      <c r="S47" s="76" t="n">
        <f aca="false">I47</f>
        <v>0</v>
      </c>
      <c r="T47" s="76"/>
      <c r="U47" s="26" t="n">
        <f aca="false">P47*S47</f>
        <v>0</v>
      </c>
      <c r="V47" s="26"/>
    </row>
    <row r="48" customFormat="false" ht="64.9" hidden="false" customHeight="false" outlineLevel="0" collapsed="false">
      <c r="A48" s="21" t="s">
        <v>13</v>
      </c>
      <c r="B48" s="22" t="s">
        <v>14</v>
      </c>
      <c r="C48" s="73" t="n">
        <v>50</v>
      </c>
      <c r="D48" s="73"/>
      <c r="E48" s="73"/>
      <c r="F48" s="73" t="n">
        <f aca="false">C44* H42</f>
        <v>2.275</v>
      </c>
      <c r="G48" s="73"/>
      <c r="H48" s="73"/>
      <c r="I48" s="74"/>
      <c r="J48" s="74"/>
      <c r="K48" s="75" t="n">
        <f aca="false">F48*I48</f>
        <v>0</v>
      </c>
      <c r="L48" s="75"/>
      <c r="M48" s="73" t="n">
        <v>50</v>
      </c>
      <c r="N48" s="73"/>
      <c r="O48" s="73"/>
      <c r="P48" s="73" t="n">
        <f aca="false">M44* R42</f>
        <v>2.275</v>
      </c>
      <c r="Q48" s="73"/>
      <c r="R48" s="73"/>
      <c r="S48" s="76" t="n">
        <f aca="false">I48</f>
        <v>0</v>
      </c>
      <c r="T48" s="76"/>
      <c r="U48" s="26" t="n">
        <f aca="false">P48*S48</f>
        <v>0</v>
      </c>
      <c r="V48" s="26"/>
    </row>
    <row r="49" customFormat="false" ht="39.55" hidden="false" customHeight="false" outlineLevel="0" collapsed="false">
      <c r="A49" s="21" t="s">
        <v>16</v>
      </c>
      <c r="B49" s="22" t="s">
        <v>17</v>
      </c>
      <c r="C49" s="73" t="n">
        <v>50</v>
      </c>
      <c r="D49" s="73"/>
      <c r="E49" s="73"/>
      <c r="F49" s="73" t="n">
        <f aca="false">C44* H42</f>
        <v>2.275</v>
      </c>
      <c r="G49" s="73"/>
      <c r="H49" s="73"/>
      <c r="I49" s="74"/>
      <c r="J49" s="74"/>
      <c r="K49" s="75" t="n">
        <f aca="false">F49*I49</f>
        <v>0</v>
      </c>
      <c r="L49" s="75"/>
      <c r="M49" s="73" t="n">
        <v>50</v>
      </c>
      <c r="N49" s="73"/>
      <c r="O49" s="73"/>
      <c r="P49" s="73" t="n">
        <f aca="false">M44* R42</f>
        <v>2.275</v>
      </c>
      <c r="Q49" s="73"/>
      <c r="R49" s="73"/>
      <c r="S49" s="76" t="n">
        <f aca="false">I49</f>
        <v>0</v>
      </c>
      <c r="T49" s="76"/>
      <c r="U49" s="26" t="n">
        <f aca="false">P49*S49</f>
        <v>0</v>
      </c>
      <c r="V49" s="26"/>
    </row>
    <row r="50" customFormat="false" ht="39.55" hidden="false" customHeight="false" outlineLevel="0" collapsed="false">
      <c r="A50" s="21" t="s">
        <v>19</v>
      </c>
      <c r="B50" s="22" t="s">
        <v>20</v>
      </c>
      <c r="C50" s="73" t="n">
        <v>50</v>
      </c>
      <c r="D50" s="73"/>
      <c r="E50" s="73"/>
      <c r="F50" s="73" t="n">
        <f aca="false">C44*H42</f>
        <v>2.275</v>
      </c>
      <c r="G50" s="73"/>
      <c r="H50" s="73"/>
      <c r="I50" s="74"/>
      <c r="J50" s="74"/>
      <c r="K50" s="75" t="n">
        <f aca="false">F50*I50</f>
        <v>0</v>
      </c>
      <c r="L50" s="75"/>
      <c r="M50" s="73" t="n">
        <v>50</v>
      </c>
      <c r="N50" s="73"/>
      <c r="O50" s="73"/>
      <c r="P50" s="73" t="n">
        <f aca="false">M44*R42</f>
        <v>2.275</v>
      </c>
      <c r="Q50" s="73"/>
      <c r="R50" s="73"/>
      <c r="S50" s="76" t="n">
        <f aca="false">I50</f>
        <v>0</v>
      </c>
      <c r="T50" s="76"/>
      <c r="U50" s="26" t="n">
        <f aca="false">P50*S50</f>
        <v>0</v>
      </c>
      <c r="V50" s="26"/>
    </row>
    <row r="51" customFormat="false" ht="64.9" hidden="false" customHeight="false" outlineLevel="0" collapsed="false">
      <c r="A51" s="21" t="s">
        <v>22</v>
      </c>
      <c r="B51" s="22" t="s">
        <v>23</v>
      </c>
      <c r="C51" s="73" t="n">
        <v>50</v>
      </c>
      <c r="D51" s="73"/>
      <c r="E51" s="73"/>
      <c r="F51" s="73" t="n">
        <f aca="false">C44* H42</f>
        <v>2.275</v>
      </c>
      <c r="G51" s="73"/>
      <c r="H51" s="73"/>
      <c r="I51" s="74"/>
      <c r="J51" s="74"/>
      <c r="K51" s="75" t="n">
        <f aca="false">F51*I51</f>
        <v>0</v>
      </c>
      <c r="L51" s="75"/>
      <c r="M51" s="73" t="n">
        <v>50</v>
      </c>
      <c r="N51" s="73"/>
      <c r="O51" s="73"/>
      <c r="P51" s="73" t="n">
        <f aca="false">M44* R42</f>
        <v>2.275</v>
      </c>
      <c r="Q51" s="73"/>
      <c r="R51" s="73"/>
      <c r="S51" s="76" t="n">
        <f aca="false">I51</f>
        <v>0</v>
      </c>
      <c r="T51" s="76"/>
      <c r="U51" s="26" t="n">
        <f aca="false">P51*S51</f>
        <v>0</v>
      </c>
      <c r="V51" s="26"/>
    </row>
    <row r="52" customFormat="false" ht="90.25" hidden="false" customHeight="false" outlineLevel="0" collapsed="false">
      <c r="A52" s="21" t="s">
        <v>25</v>
      </c>
      <c r="B52" s="22" t="s">
        <v>26</v>
      </c>
      <c r="C52" s="73" t="n">
        <v>50</v>
      </c>
      <c r="D52" s="73"/>
      <c r="E52" s="73"/>
      <c r="F52" s="73" t="n">
        <f aca="false">C44* H42</f>
        <v>2.275</v>
      </c>
      <c r="G52" s="73"/>
      <c r="H52" s="73"/>
      <c r="I52" s="74"/>
      <c r="J52" s="74"/>
      <c r="K52" s="75" t="n">
        <f aca="false">F52*I52</f>
        <v>0</v>
      </c>
      <c r="L52" s="75"/>
      <c r="M52" s="73" t="n">
        <v>50</v>
      </c>
      <c r="N52" s="73"/>
      <c r="O52" s="73"/>
      <c r="P52" s="73" t="n">
        <f aca="false">M44* R42</f>
        <v>2.275</v>
      </c>
      <c r="Q52" s="73"/>
      <c r="R52" s="73"/>
      <c r="S52" s="76" t="n">
        <f aca="false">I52</f>
        <v>0</v>
      </c>
      <c r="T52" s="76"/>
      <c r="U52" s="26" t="n">
        <f aca="false">P52*S52</f>
        <v>0</v>
      </c>
      <c r="V52" s="26"/>
    </row>
    <row r="53" customFormat="false" ht="64.9" hidden="false" customHeight="false" outlineLevel="0" collapsed="false">
      <c r="A53" s="21" t="s">
        <v>27</v>
      </c>
      <c r="B53" s="22" t="s">
        <v>28</v>
      </c>
      <c r="C53" s="73" t="n">
        <v>50</v>
      </c>
      <c r="D53" s="73"/>
      <c r="E53" s="73"/>
      <c r="F53" s="73" t="n">
        <f aca="false">C44* H42</f>
        <v>2.275</v>
      </c>
      <c r="G53" s="73"/>
      <c r="H53" s="73"/>
      <c r="I53" s="74"/>
      <c r="J53" s="74"/>
      <c r="K53" s="75" t="n">
        <f aca="false">F53*I53</f>
        <v>0</v>
      </c>
      <c r="L53" s="75"/>
      <c r="M53" s="73" t="n">
        <v>50</v>
      </c>
      <c r="N53" s="73"/>
      <c r="O53" s="73"/>
      <c r="P53" s="73" t="n">
        <f aca="false">M44* R42</f>
        <v>2.275</v>
      </c>
      <c r="Q53" s="73"/>
      <c r="R53" s="73"/>
      <c r="S53" s="76" t="n">
        <f aca="false">I53</f>
        <v>0</v>
      </c>
      <c r="T53" s="76"/>
      <c r="U53" s="26" t="n">
        <f aca="false">P53*S53</f>
        <v>0</v>
      </c>
      <c r="V53" s="26"/>
    </row>
    <row r="54" customFormat="false" ht="64.9" hidden="false" customHeight="false" outlineLevel="0" collapsed="false">
      <c r="A54" s="21" t="s">
        <v>29</v>
      </c>
      <c r="B54" s="22" t="s">
        <v>30</v>
      </c>
      <c r="C54" s="73" t="n">
        <v>50</v>
      </c>
      <c r="D54" s="73"/>
      <c r="E54" s="73"/>
      <c r="F54" s="73" t="n">
        <f aca="false">C44* H42</f>
        <v>2.275</v>
      </c>
      <c r="G54" s="73"/>
      <c r="H54" s="73"/>
      <c r="I54" s="74"/>
      <c r="J54" s="74"/>
      <c r="K54" s="75" t="n">
        <f aca="false">F54*I54</f>
        <v>0</v>
      </c>
      <c r="L54" s="75"/>
      <c r="M54" s="73" t="n">
        <v>50</v>
      </c>
      <c r="N54" s="73"/>
      <c r="O54" s="73"/>
      <c r="P54" s="73" t="n">
        <f aca="false">M44* R42</f>
        <v>2.275</v>
      </c>
      <c r="Q54" s="73"/>
      <c r="R54" s="73"/>
      <c r="S54" s="76" t="n">
        <f aca="false">I54</f>
        <v>0</v>
      </c>
      <c r="T54" s="76"/>
      <c r="U54" s="26" t="n">
        <f aca="false">P54*S54</f>
        <v>0</v>
      </c>
      <c r="V54" s="26"/>
    </row>
    <row r="55" customFormat="false" ht="64.9" hidden="false" customHeight="false" outlineLevel="0" collapsed="false">
      <c r="A55" s="21" t="s">
        <v>31</v>
      </c>
      <c r="B55" s="22" t="s">
        <v>32</v>
      </c>
      <c r="C55" s="73" t="n">
        <v>50</v>
      </c>
      <c r="D55" s="73"/>
      <c r="E55" s="73"/>
      <c r="F55" s="73" t="n">
        <f aca="false">C44* H42</f>
        <v>2.275</v>
      </c>
      <c r="G55" s="73"/>
      <c r="H55" s="73"/>
      <c r="I55" s="74"/>
      <c r="J55" s="74"/>
      <c r="K55" s="75" t="n">
        <f aca="false">F55*I55</f>
        <v>0</v>
      </c>
      <c r="L55" s="75"/>
      <c r="M55" s="73" t="n">
        <v>50</v>
      </c>
      <c r="N55" s="73"/>
      <c r="O55" s="73"/>
      <c r="P55" s="73" t="n">
        <f aca="false">M44* R42</f>
        <v>2.275</v>
      </c>
      <c r="Q55" s="73"/>
      <c r="R55" s="73"/>
      <c r="S55" s="76" t="n">
        <f aca="false">I55</f>
        <v>0</v>
      </c>
      <c r="T55" s="76"/>
      <c r="U55" s="26" t="n">
        <f aca="false">P55*S55</f>
        <v>0</v>
      </c>
      <c r="V55" s="26"/>
    </row>
    <row r="56" customFormat="false" ht="39.55" hidden="false" customHeight="false" outlineLevel="0" collapsed="false">
      <c r="A56" s="21" t="s">
        <v>33</v>
      </c>
      <c r="B56" s="22" t="s">
        <v>34</v>
      </c>
      <c r="C56" s="73" t="n">
        <v>50</v>
      </c>
      <c r="D56" s="73"/>
      <c r="E56" s="73"/>
      <c r="F56" s="73" t="n">
        <f aca="false">C44* H42</f>
        <v>2.275</v>
      </c>
      <c r="G56" s="73"/>
      <c r="H56" s="73"/>
      <c r="I56" s="74"/>
      <c r="J56" s="74"/>
      <c r="K56" s="75" t="n">
        <f aca="false">F56*I56</f>
        <v>0</v>
      </c>
      <c r="L56" s="75"/>
      <c r="M56" s="73" t="n">
        <v>50</v>
      </c>
      <c r="N56" s="73"/>
      <c r="O56" s="73"/>
      <c r="P56" s="73" t="n">
        <f aca="false">M44* R42</f>
        <v>2.275</v>
      </c>
      <c r="Q56" s="73"/>
      <c r="R56" s="73"/>
      <c r="S56" s="76" t="n">
        <f aca="false">I56</f>
        <v>0</v>
      </c>
      <c r="T56" s="76"/>
      <c r="U56" s="26" t="n">
        <f aca="false">P56*S56</f>
        <v>0</v>
      </c>
      <c r="V56" s="26"/>
    </row>
    <row r="57" customFormat="false" ht="27.2" hidden="false" customHeight="true" outlineLevel="0" collapsed="false">
      <c r="A57" s="10"/>
      <c r="B57" s="1"/>
      <c r="F57" s="22" t="s">
        <v>35</v>
      </c>
      <c r="G57" s="22"/>
      <c r="H57" s="22"/>
      <c r="I57" s="25" t="n">
        <f aca="false">I46+I47+I48+I49+I51+I52+I53+I54+I55+I56+I50</f>
        <v>0</v>
      </c>
      <c r="J57" s="25"/>
      <c r="K57" s="77" t="n">
        <f aca="false">K46+K47+K48+K49+K50+K51+K52+K53+K54+K55+K56</f>
        <v>0</v>
      </c>
      <c r="L57" s="77"/>
      <c r="P57" s="22" t="s">
        <v>35</v>
      </c>
      <c r="Q57" s="22"/>
      <c r="R57" s="22"/>
      <c r="S57" s="78" t="n">
        <f aca="false">S46+S47+S48+S49+S50+S51+S52+S53+S54+S55+S56</f>
        <v>0</v>
      </c>
      <c r="T57" s="78"/>
      <c r="U57" s="26" t="n">
        <f aca="false">U46+U47+U48+U49+U50+U51+U52+U53+U54+U55+U56</f>
        <v>0</v>
      </c>
      <c r="V57" s="26"/>
    </row>
    <row r="58" customFormat="false" ht="13.8" hidden="false" customHeight="false" outlineLevel="0" collapsed="false">
      <c r="A58" s="44"/>
      <c r="B58" s="79"/>
      <c r="C58" s="80"/>
      <c r="D58" s="80"/>
      <c r="E58" s="80"/>
      <c r="F58" s="79"/>
      <c r="G58" s="79"/>
      <c r="H58" s="79"/>
      <c r="I58" s="79"/>
      <c r="J58" s="79"/>
      <c r="K58" s="79"/>
      <c r="L58" s="79"/>
      <c r="M58" s="4"/>
      <c r="N58" s="4"/>
      <c r="O58" s="4"/>
      <c r="V58" s="11"/>
    </row>
    <row r="59" customFormat="false" ht="13.8" hidden="false" customHeight="false" outlineLevel="0" collapsed="false">
      <c r="A59" s="44"/>
      <c r="B59" s="8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54"/>
      <c r="O59" s="54"/>
      <c r="V59" s="11"/>
    </row>
    <row r="60" customFormat="false" ht="13.8" hidden="false" customHeight="false" outlineLevel="0" collapsed="false">
      <c r="A60" s="44"/>
      <c r="B60" s="8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54"/>
      <c r="O60" s="54"/>
      <c r="V60" s="11"/>
    </row>
    <row r="61" customFormat="false" ht="13.8" hidden="false" customHeight="false" outlineLevel="0" collapsed="false">
      <c r="A61" s="53" t="s">
        <v>36</v>
      </c>
      <c r="B61" s="53"/>
      <c r="C61" s="53"/>
      <c r="D61" s="53"/>
      <c r="E61" s="53"/>
      <c r="F61" s="53"/>
      <c r="G61" s="53"/>
      <c r="H61" s="53"/>
      <c r="I61" s="82" t="s">
        <v>39</v>
      </c>
      <c r="J61" s="82"/>
      <c r="K61" s="82"/>
      <c r="L61" s="82"/>
      <c r="M61" s="8"/>
      <c r="N61" s="54"/>
      <c r="O61" s="54"/>
      <c r="S61" s="83" t="s">
        <v>40</v>
      </c>
      <c r="T61" s="83"/>
      <c r="U61" s="83"/>
      <c r="V61" s="83"/>
    </row>
    <row r="62" customFormat="false" ht="13.8" hidden="false" customHeight="false" outlineLevel="0" collapsed="false">
      <c r="A62" s="53"/>
      <c r="B62" s="53"/>
      <c r="C62" s="53"/>
      <c r="D62" s="53"/>
      <c r="E62" s="53"/>
      <c r="F62" s="53"/>
      <c r="G62" s="53"/>
      <c r="H62" s="53"/>
      <c r="I62" s="82"/>
      <c r="J62" s="82"/>
      <c r="K62" s="82"/>
      <c r="L62" s="82"/>
      <c r="M62" s="8"/>
      <c r="N62" s="54"/>
      <c r="O62" s="54"/>
      <c r="S62" s="83"/>
      <c r="T62" s="83"/>
      <c r="U62" s="83"/>
      <c r="V62" s="83"/>
    </row>
    <row r="63" customFormat="false" ht="27.35" hidden="false" customHeight="true" outlineLevel="0" collapsed="false">
      <c r="A63" s="84" t="s">
        <v>47</v>
      </c>
      <c r="B63" s="84"/>
      <c r="C63" s="84"/>
      <c r="D63" s="84"/>
      <c r="E63" s="84"/>
      <c r="F63" s="84"/>
      <c r="G63" s="84"/>
      <c r="H63" s="84"/>
      <c r="I63" s="8"/>
      <c r="J63" s="8"/>
      <c r="K63" s="8"/>
      <c r="L63" s="8"/>
      <c r="M63" s="8"/>
      <c r="N63" s="54"/>
      <c r="O63" s="54"/>
      <c r="V63" s="11"/>
    </row>
    <row r="64" customFormat="false" ht="27.35" hidden="false" customHeight="true" outlineLevel="0" collapsed="false">
      <c r="A64" s="84" t="s">
        <v>48</v>
      </c>
      <c r="B64" s="84"/>
      <c r="C64" s="84"/>
      <c r="D64" s="84"/>
      <c r="E64" s="84"/>
      <c r="F64" s="84"/>
      <c r="G64" s="84"/>
      <c r="H64" s="84"/>
      <c r="I64" s="18" t="s">
        <v>44</v>
      </c>
      <c r="J64" s="18"/>
      <c r="K64" s="71" t="s">
        <v>45</v>
      </c>
      <c r="L64" s="71"/>
      <c r="M64" s="8"/>
      <c r="N64" s="54"/>
      <c r="O64" s="54"/>
      <c r="S64" s="18" t="s">
        <v>44</v>
      </c>
      <c r="T64" s="18"/>
      <c r="U64" s="19" t="s">
        <v>45</v>
      </c>
      <c r="V64" s="19"/>
    </row>
    <row r="65" customFormat="false" ht="26.85" hidden="false" customHeight="true" outlineLevel="0" collapsed="false">
      <c r="A65" s="84" t="s">
        <v>49</v>
      </c>
      <c r="B65" s="84"/>
      <c r="C65" s="84"/>
      <c r="D65" s="84"/>
      <c r="E65" s="84"/>
      <c r="F65" s="84"/>
      <c r="G65" s="84"/>
      <c r="H65" s="84"/>
      <c r="I65" s="74"/>
      <c r="J65" s="74"/>
      <c r="K65" s="75" t="n">
        <f aca="false">-(H42*I65)/2</f>
        <v>-0</v>
      </c>
      <c r="L65" s="75"/>
      <c r="M65" s="8"/>
      <c r="N65" s="54"/>
      <c r="O65" s="54"/>
      <c r="S65" s="76" t="n">
        <f aca="false">I65</f>
        <v>0</v>
      </c>
      <c r="T65" s="76"/>
      <c r="U65" s="26" t="n">
        <f aca="false">-(R42*S65)/2</f>
        <v>-0</v>
      </c>
      <c r="V65" s="26"/>
    </row>
    <row r="66" customFormat="false" ht="26.85" hidden="false" customHeight="true" outlineLevel="0" collapsed="false">
      <c r="A66" s="84" t="s">
        <v>50</v>
      </c>
      <c r="B66" s="84"/>
      <c r="C66" s="84"/>
      <c r="D66" s="84"/>
      <c r="E66" s="84"/>
      <c r="F66" s="84"/>
      <c r="G66" s="84"/>
      <c r="H66" s="84"/>
      <c r="I66" s="8"/>
      <c r="J66" s="8"/>
      <c r="K66" s="8"/>
      <c r="L66" s="8"/>
      <c r="M66" s="8"/>
      <c r="N66" s="54"/>
      <c r="O66" s="54"/>
      <c r="S66" s="74"/>
      <c r="T66" s="74"/>
      <c r="U66" s="26" t="n">
        <f aca="false">-(P46*S66)</f>
        <v>-0</v>
      </c>
      <c r="V66" s="26"/>
    </row>
    <row r="67" customFormat="false" ht="26.85" hidden="false" customHeight="true" outlineLevel="0" collapsed="false">
      <c r="A67" s="84" t="s">
        <v>51</v>
      </c>
      <c r="B67" s="84"/>
      <c r="C67" s="84"/>
      <c r="D67" s="84"/>
      <c r="E67" s="84"/>
      <c r="F67" s="84"/>
      <c r="G67" s="84"/>
      <c r="H67" s="84"/>
      <c r="I67" s="8"/>
      <c r="J67" s="8"/>
      <c r="K67" s="8"/>
      <c r="L67" s="8"/>
      <c r="M67" s="8"/>
      <c r="N67" s="54"/>
      <c r="O67" s="54"/>
      <c r="S67" s="74"/>
      <c r="T67" s="74"/>
      <c r="U67" s="26" t="n">
        <f aca="false">-(P46*S67)/2</f>
        <v>-0</v>
      </c>
      <c r="V67" s="26"/>
    </row>
    <row r="68" customFormat="false" ht="26.85" hidden="false" customHeight="true" outlineLevel="0" collapsed="false">
      <c r="A68" s="85" t="s">
        <v>52</v>
      </c>
      <c r="B68" s="85"/>
      <c r="C68" s="85"/>
      <c r="D68" s="22" t="s">
        <v>53</v>
      </c>
      <c r="E68" s="22" t="s">
        <v>53</v>
      </c>
      <c r="F68" s="22" t="s">
        <v>53</v>
      </c>
      <c r="G68" s="22" t="s">
        <v>53</v>
      </c>
      <c r="H68" s="22" t="s">
        <v>53</v>
      </c>
      <c r="I68" s="74"/>
      <c r="J68" s="74"/>
      <c r="K68" s="75" t="n">
        <f aca="false">-(F47*I68)</f>
        <v>-0</v>
      </c>
      <c r="L68" s="75"/>
      <c r="M68" s="8"/>
      <c r="N68" s="54"/>
      <c r="O68" s="54"/>
      <c r="V68" s="11"/>
    </row>
    <row r="69" customFormat="false" ht="39.55" hidden="false" customHeight="true" outlineLevel="0" collapsed="false">
      <c r="A69" s="85" t="s">
        <v>54</v>
      </c>
      <c r="B69" s="85"/>
      <c r="C69" s="85"/>
      <c r="D69" s="22" t="s">
        <v>55</v>
      </c>
      <c r="E69" s="22"/>
      <c r="F69" s="22"/>
      <c r="G69" s="22"/>
      <c r="H69" s="22"/>
      <c r="I69" s="74"/>
      <c r="J69" s="74"/>
      <c r="K69" s="75" t="n">
        <f aca="false">-(F46/4)*I69</f>
        <v>-0</v>
      </c>
      <c r="L69" s="75"/>
      <c r="M69" s="8"/>
      <c r="N69" s="54"/>
      <c r="O69" s="54"/>
      <c r="V69" s="11"/>
    </row>
    <row r="70" customFormat="false" ht="13.8" hidden="false" customHeight="true" outlineLevel="0" collapsed="false">
      <c r="A70" s="86"/>
      <c r="B70" s="81"/>
      <c r="C70" s="8"/>
      <c r="D70" s="8"/>
      <c r="E70" s="8"/>
      <c r="F70" s="8"/>
      <c r="G70" s="8"/>
      <c r="H70" s="8"/>
      <c r="I70" s="87" t="s">
        <v>66</v>
      </c>
      <c r="J70" s="87"/>
      <c r="K70" s="75" t="n">
        <f aca="false">K65+K68+K69</f>
        <v>-0</v>
      </c>
      <c r="L70" s="75"/>
      <c r="M70" s="8"/>
      <c r="N70" s="54"/>
      <c r="O70" s="54"/>
      <c r="S70" s="87" t="s">
        <v>66</v>
      </c>
      <c r="T70" s="87"/>
      <c r="U70" s="26" t="n">
        <f aca="false">U65+U66+U67</f>
        <v>-0</v>
      </c>
      <c r="V70" s="26"/>
    </row>
    <row r="71" customFormat="false" ht="13.8" hidden="false" customHeight="false" outlineLevel="0" collapsed="false">
      <c r="A71" s="44"/>
      <c r="B71" s="81"/>
      <c r="C71" s="8"/>
      <c r="D71" s="8"/>
      <c r="E71" s="8"/>
      <c r="F71" s="8"/>
      <c r="G71" s="8"/>
      <c r="H71" s="8"/>
      <c r="I71" s="87"/>
      <c r="J71" s="87"/>
      <c r="K71" s="75"/>
      <c r="L71" s="75"/>
      <c r="M71" s="8"/>
      <c r="N71" s="54"/>
      <c r="O71" s="54"/>
      <c r="S71" s="87"/>
      <c r="T71" s="87"/>
      <c r="U71" s="26"/>
      <c r="V71" s="26"/>
    </row>
    <row r="72" customFormat="false" ht="13.8" hidden="false" customHeight="false" outlineLevel="0" collapsed="false">
      <c r="A72" s="44"/>
      <c r="B72" s="81"/>
      <c r="C72" s="8"/>
      <c r="D72" s="8"/>
      <c r="E72" s="8"/>
      <c r="F72" s="8"/>
      <c r="G72" s="8"/>
      <c r="H72" s="8"/>
      <c r="I72" s="79"/>
      <c r="J72" s="79"/>
      <c r="K72" s="88"/>
      <c r="L72" s="88"/>
      <c r="M72" s="8"/>
      <c r="N72" s="54"/>
      <c r="O72" s="54"/>
      <c r="V72" s="11"/>
    </row>
    <row r="73" customFormat="false" ht="13.8" hidden="false" customHeight="false" outlineLevel="0" collapsed="false">
      <c r="A73" s="44"/>
      <c r="B73" s="8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54"/>
      <c r="O73" s="54"/>
      <c r="V73" s="11"/>
    </row>
    <row r="74" customFormat="false" ht="13.8" hidden="false" customHeight="true" outlineLevel="0" collapsed="false">
      <c r="A74" s="44"/>
      <c r="B74" s="81"/>
      <c r="C74" s="8"/>
      <c r="D74" s="8"/>
      <c r="E74" s="8"/>
      <c r="F74" s="8"/>
      <c r="G74" s="8"/>
      <c r="H74" s="8"/>
      <c r="I74" s="89" t="s">
        <v>57</v>
      </c>
      <c r="J74" s="89"/>
      <c r="K74" s="90" t="n">
        <f aca="false">K57+K70</f>
        <v>0</v>
      </c>
      <c r="L74" s="90"/>
      <c r="M74" s="8"/>
      <c r="N74" s="91" t="s">
        <v>58</v>
      </c>
      <c r="O74" s="91"/>
      <c r="P74" s="92" t="n">
        <f aca="false">K74+U74</f>
        <v>0</v>
      </c>
      <c r="Q74" s="92"/>
      <c r="S74" s="89" t="s">
        <v>67</v>
      </c>
      <c r="T74" s="89"/>
      <c r="U74" s="93" t="n">
        <f aca="false">U57+U70</f>
        <v>0</v>
      </c>
      <c r="V74" s="93"/>
    </row>
    <row r="75" customFormat="false" ht="13.8" hidden="false" customHeight="false" outlineLevel="0" collapsed="false">
      <c r="A75" s="94"/>
      <c r="B75" s="95"/>
      <c r="C75" s="96"/>
      <c r="D75" s="96"/>
      <c r="E75" s="96"/>
      <c r="F75" s="96"/>
      <c r="G75" s="96"/>
      <c r="H75" s="96"/>
      <c r="I75" s="89"/>
      <c r="J75" s="89"/>
      <c r="K75" s="90"/>
      <c r="L75" s="90"/>
      <c r="M75" s="96"/>
      <c r="N75" s="91"/>
      <c r="O75" s="91"/>
      <c r="P75" s="92"/>
      <c r="Q75" s="92"/>
      <c r="R75" s="56"/>
      <c r="S75" s="89"/>
      <c r="T75" s="89"/>
      <c r="U75" s="93"/>
      <c r="V75" s="93"/>
    </row>
    <row r="76" customFormat="false" ht="15" hidden="false" customHeight="false" outlineLevel="0" collapsed="false">
      <c r="A76" s="4"/>
      <c r="B76" s="50"/>
      <c r="C76" s="4"/>
      <c r="D76" s="4"/>
      <c r="E76" s="4"/>
      <c r="F76" s="4"/>
      <c r="G76" s="4"/>
      <c r="H76" s="4"/>
      <c r="I76" s="51"/>
      <c r="J76" s="51"/>
      <c r="K76" s="51"/>
      <c r="L76" s="51"/>
      <c r="M76" s="4"/>
    </row>
    <row r="77" customFormat="false" ht="13.8" hidden="false" customHeight="false" outlineLevel="0" collapsed="false">
      <c r="A77" s="8"/>
      <c r="B77" s="8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54"/>
      <c r="O77" s="54"/>
    </row>
    <row r="78" customFormat="false" ht="13.8" hidden="false" customHeight="false" outlineLevel="0" collapsed="false">
      <c r="A78" s="4"/>
      <c r="B78" s="9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customFormat="false" ht="13.8" hidden="false" customHeight="false" outlineLevel="0" collapsed="false">
      <c r="A79" s="4"/>
      <c r="B79" s="9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customFormat="false" ht="13.8" hidden="false" customHeight="false" outlineLevel="0" collapsed="false">
      <c r="A80" s="4"/>
      <c r="B80" s="9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customFormat="false" ht="13.8" hidden="false" customHeight="false" outlineLevel="0" collapsed="false">
      <c r="A81" s="4"/>
      <c r="B81" s="9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customFormat="false" ht="13.8" hidden="false" customHeight="false" outlineLevel="0" collapsed="false">
      <c r="A82" s="4"/>
      <c r="B82" s="9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customFormat="false" ht="13.8" hidden="false" customHeight="false" outlineLevel="0" collapsed="false">
      <c r="A83" s="4"/>
      <c r="B83" s="9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customFormat="false" ht="13.8" hidden="false" customHeight="false" outlineLevel="0" collapsed="false">
      <c r="A84" s="4"/>
      <c r="B84" s="9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customFormat="false" ht="13.8" hidden="false" customHeight="false" outlineLevel="0" collapsed="false">
      <c r="A85" s="4"/>
      <c r="B85" s="9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customFormat="false" ht="13.8" hidden="false" customHeight="false" outlineLevel="0" collapsed="false">
      <c r="A86" s="4"/>
      <c r="B86" s="9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customFormat="false" ht="13.8" hidden="false" customHeight="false" outlineLevel="0" collapsed="false">
      <c r="A87" s="4"/>
      <c r="B87" s="9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customFormat="false" ht="13.8" hidden="false" customHeight="false" outlineLevel="0" collapsed="false">
      <c r="A88" s="4"/>
      <c r="B88" s="9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customFormat="false" ht="13.8" hidden="false" customHeight="false" outlineLevel="0" collapsed="false">
      <c r="A89" s="4"/>
      <c r="B89" s="9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customFormat="false" ht="13.8" hidden="false" customHeight="false" outlineLevel="0" collapsed="false">
      <c r="A90" s="4"/>
      <c r="B90" s="97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customFormat="false" ht="13.8" hidden="false" customHeight="false" outlineLevel="0" collapsed="false">
      <c r="A91" s="4"/>
      <c r="B91" s="97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customFormat="false" ht="13.8" hidden="false" customHeight="false" outlineLevel="0" collapsed="false">
      <c r="A92" s="4"/>
      <c r="B92" s="9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customFormat="false" ht="13.8" hidden="false" customHeight="false" outlineLevel="0" collapsed="false">
      <c r="A93" s="4"/>
      <c r="B93" s="9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customFormat="false" ht="13.8" hidden="false" customHeight="false" outlineLevel="0" collapsed="false">
      <c r="A94" s="4"/>
      <c r="B94" s="9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customFormat="false" ht="13.8" hidden="false" customHeight="false" outlineLevel="0" collapsed="false">
      <c r="A95" s="4"/>
      <c r="B95" s="97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customFormat="false" ht="13.8" hidden="false" customHeight="false" outlineLevel="0" collapsed="false">
      <c r="A96" s="4"/>
      <c r="B96" s="97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customFormat="false" ht="13.8" hidden="false" customHeight="false" outlineLevel="0" collapsed="false">
      <c r="A97" s="4"/>
      <c r="B97" s="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fcc" objects="true" scenarios="true"/>
  <mergeCells count="226">
    <mergeCell ref="A1:L2"/>
    <mergeCell ref="A3:H3"/>
    <mergeCell ref="A4:L5"/>
    <mergeCell ref="A7:B9"/>
    <mergeCell ref="C7:F8"/>
    <mergeCell ref="G7:H7"/>
    <mergeCell ref="G8:H8"/>
    <mergeCell ref="I8:J9"/>
    <mergeCell ref="K8:L9"/>
    <mergeCell ref="C9:F9"/>
    <mergeCell ref="G9:H9"/>
    <mergeCell ref="C10:F10"/>
    <mergeCell ref="G10:H10"/>
    <mergeCell ref="I10:J10"/>
    <mergeCell ref="K10:L10"/>
    <mergeCell ref="R10:W10"/>
    <mergeCell ref="C11:F11"/>
    <mergeCell ref="G11:H11"/>
    <mergeCell ref="I11:J11"/>
    <mergeCell ref="K11:L11"/>
    <mergeCell ref="R11:W11"/>
    <mergeCell ref="C12:F12"/>
    <mergeCell ref="G12:H12"/>
    <mergeCell ref="I12:J12"/>
    <mergeCell ref="K12:L12"/>
    <mergeCell ref="R12:W12"/>
    <mergeCell ref="C13:F13"/>
    <mergeCell ref="G13:H13"/>
    <mergeCell ref="I13:J13"/>
    <mergeCell ref="K13:L13"/>
    <mergeCell ref="R13:W13"/>
    <mergeCell ref="C14:F14"/>
    <mergeCell ref="G14:H14"/>
    <mergeCell ref="I14:J14"/>
    <mergeCell ref="K14:L14"/>
    <mergeCell ref="R14:W14"/>
    <mergeCell ref="C15:F15"/>
    <mergeCell ref="G15:H15"/>
    <mergeCell ref="I15:J15"/>
    <mergeCell ref="K15:L15"/>
    <mergeCell ref="R15:W15"/>
    <mergeCell ref="C16:F16"/>
    <mergeCell ref="G16:H16"/>
    <mergeCell ref="I16:J16"/>
    <mergeCell ref="K16:L16"/>
    <mergeCell ref="Q16:AB16"/>
    <mergeCell ref="C17:F17"/>
    <mergeCell ref="G17:H17"/>
    <mergeCell ref="I17:J17"/>
    <mergeCell ref="K17:L17"/>
    <mergeCell ref="Q17:AB17"/>
    <mergeCell ref="C18:F18"/>
    <mergeCell ref="G18:H18"/>
    <mergeCell ref="I18:J18"/>
    <mergeCell ref="K18:L18"/>
    <mergeCell ref="Q18:AB20"/>
    <mergeCell ref="C19:F19"/>
    <mergeCell ref="G19:H19"/>
    <mergeCell ref="I19:J19"/>
    <mergeCell ref="K19:L19"/>
    <mergeCell ref="C20:F20"/>
    <mergeCell ref="G20:H20"/>
    <mergeCell ref="I20:J20"/>
    <mergeCell ref="K20:L20"/>
    <mergeCell ref="G21:H22"/>
    <mergeCell ref="I21:J22"/>
    <mergeCell ref="K21:L22"/>
    <mergeCell ref="Q21:AB24"/>
    <mergeCell ref="A25:H26"/>
    <mergeCell ref="A27:H27"/>
    <mergeCell ref="A28:H28"/>
    <mergeCell ref="A29:H29"/>
    <mergeCell ref="A30:H30"/>
    <mergeCell ref="A31:H31"/>
    <mergeCell ref="A40:H41"/>
    <mergeCell ref="I40:L41"/>
    <mergeCell ref="S40:V41"/>
    <mergeCell ref="A42:B43"/>
    <mergeCell ref="C42:C43"/>
    <mergeCell ref="D42:G43"/>
    <mergeCell ref="H42:H43"/>
    <mergeCell ref="M42:M43"/>
    <mergeCell ref="N42:Q43"/>
    <mergeCell ref="R42:R43"/>
    <mergeCell ref="A44:B45"/>
    <mergeCell ref="C44:C45"/>
    <mergeCell ref="D44:H45"/>
    <mergeCell ref="I44:J45"/>
    <mergeCell ref="K44:L45"/>
    <mergeCell ref="M44:M45"/>
    <mergeCell ref="N44:R45"/>
    <mergeCell ref="S44:T45"/>
    <mergeCell ref="U44:V45"/>
    <mergeCell ref="C46:E46"/>
    <mergeCell ref="F46:H46"/>
    <mergeCell ref="I46:J46"/>
    <mergeCell ref="K46:L46"/>
    <mergeCell ref="M46:O46"/>
    <mergeCell ref="P46:R46"/>
    <mergeCell ref="S46:T46"/>
    <mergeCell ref="U46:V46"/>
    <mergeCell ref="C47:E47"/>
    <mergeCell ref="F47:H47"/>
    <mergeCell ref="I47:J47"/>
    <mergeCell ref="K47:L47"/>
    <mergeCell ref="M47:O47"/>
    <mergeCell ref="P47:R47"/>
    <mergeCell ref="S47:T47"/>
    <mergeCell ref="U47:V47"/>
    <mergeCell ref="C48:E48"/>
    <mergeCell ref="F48:H48"/>
    <mergeCell ref="I48:J48"/>
    <mergeCell ref="K48:L48"/>
    <mergeCell ref="M48:O48"/>
    <mergeCell ref="P48:R48"/>
    <mergeCell ref="S48:T48"/>
    <mergeCell ref="U48:V48"/>
    <mergeCell ref="C49:E49"/>
    <mergeCell ref="F49:H49"/>
    <mergeCell ref="I49:J49"/>
    <mergeCell ref="K49:L49"/>
    <mergeCell ref="M49:O49"/>
    <mergeCell ref="P49:R49"/>
    <mergeCell ref="S49:T49"/>
    <mergeCell ref="U49:V49"/>
    <mergeCell ref="C50:E50"/>
    <mergeCell ref="F50:H50"/>
    <mergeCell ref="I50:J50"/>
    <mergeCell ref="K50:L50"/>
    <mergeCell ref="M50:O50"/>
    <mergeCell ref="P50:R50"/>
    <mergeCell ref="S50:T50"/>
    <mergeCell ref="U50:V50"/>
    <mergeCell ref="C51:E51"/>
    <mergeCell ref="F51:H51"/>
    <mergeCell ref="I51:J51"/>
    <mergeCell ref="K51:L51"/>
    <mergeCell ref="M51:O51"/>
    <mergeCell ref="P51:R51"/>
    <mergeCell ref="S51:T51"/>
    <mergeCell ref="U51:V51"/>
    <mergeCell ref="C52:E52"/>
    <mergeCell ref="F52:H52"/>
    <mergeCell ref="I52:J52"/>
    <mergeCell ref="K52:L52"/>
    <mergeCell ref="M52:O52"/>
    <mergeCell ref="P52:R52"/>
    <mergeCell ref="S52:T52"/>
    <mergeCell ref="U52:V52"/>
    <mergeCell ref="C53:E53"/>
    <mergeCell ref="F53:H53"/>
    <mergeCell ref="I53:J53"/>
    <mergeCell ref="K53:L53"/>
    <mergeCell ref="M53:O53"/>
    <mergeCell ref="P53:R53"/>
    <mergeCell ref="S53:T53"/>
    <mergeCell ref="U53:V53"/>
    <mergeCell ref="C54:E54"/>
    <mergeCell ref="F54:H54"/>
    <mergeCell ref="I54:J54"/>
    <mergeCell ref="K54:L54"/>
    <mergeCell ref="M54:O54"/>
    <mergeCell ref="P54:R54"/>
    <mergeCell ref="S54:T54"/>
    <mergeCell ref="U54:V54"/>
    <mergeCell ref="C55:E55"/>
    <mergeCell ref="F55:H55"/>
    <mergeCell ref="I55:J55"/>
    <mergeCell ref="K55:L55"/>
    <mergeCell ref="M55:O55"/>
    <mergeCell ref="P55:R55"/>
    <mergeCell ref="S55:T55"/>
    <mergeCell ref="U55:V55"/>
    <mergeCell ref="C56:E56"/>
    <mergeCell ref="F56:H56"/>
    <mergeCell ref="I56:J56"/>
    <mergeCell ref="K56:L56"/>
    <mergeCell ref="M56:O56"/>
    <mergeCell ref="P56:R56"/>
    <mergeCell ref="S56:T56"/>
    <mergeCell ref="U56:V56"/>
    <mergeCell ref="F57:H57"/>
    <mergeCell ref="I57:J57"/>
    <mergeCell ref="K57:L57"/>
    <mergeCell ref="P57:R57"/>
    <mergeCell ref="S57:T57"/>
    <mergeCell ref="U57:V57"/>
    <mergeCell ref="C58:E58"/>
    <mergeCell ref="A61:H62"/>
    <mergeCell ref="I61:L62"/>
    <mergeCell ref="S61:V62"/>
    <mergeCell ref="A63:H63"/>
    <mergeCell ref="A64:H64"/>
    <mergeCell ref="I64:J64"/>
    <mergeCell ref="K64:L64"/>
    <mergeCell ref="S64:T64"/>
    <mergeCell ref="U64:V64"/>
    <mergeCell ref="A65:H65"/>
    <mergeCell ref="I65:J65"/>
    <mergeCell ref="K65:L65"/>
    <mergeCell ref="S65:T65"/>
    <mergeCell ref="U65:V65"/>
    <mergeCell ref="A66:H66"/>
    <mergeCell ref="S66:T66"/>
    <mergeCell ref="U66:V66"/>
    <mergeCell ref="A67:H67"/>
    <mergeCell ref="S67:T67"/>
    <mergeCell ref="U67:V67"/>
    <mergeCell ref="A68:C68"/>
    <mergeCell ref="D68:H68"/>
    <mergeCell ref="I68:J68"/>
    <mergeCell ref="K68:L68"/>
    <mergeCell ref="A69:C69"/>
    <mergeCell ref="D69:H69"/>
    <mergeCell ref="I69:J69"/>
    <mergeCell ref="K69:L69"/>
    <mergeCell ref="I70:J71"/>
    <mergeCell ref="K70:L71"/>
    <mergeCell ref="S70:T71"/>
    <mergeCell ref="U70:V71"/>
    <mergeCell ref="I74:J75"/>
    <mergeCell ref="K74:L75"/>
    <mergeCell ref="N74:O75"/>
    <mergeCell ref="P74:Q75"/>
    <mergeCell ref="S74:T75"/>
    <mergeCell ref="U74:V75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1692</TotalTime>
  <Application>LibreOffice/7.4.6.2$Windows_x86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2020-07-16T11:51:15Z</dcterms:created>
  <dc:creator>Prat Urbanistik</dc:creator>
  <dc:description/>
  <dc:language>it-IT</dc:language>
  <cp:lastModifiedBy/>
  <cp:lastPrinted>2020-07-30T12:19:05Z</cp:lastPrinted>
  <dcterms:modified xsi:type="dcterms:W3CDTF">2024-01-16T15:52:10Z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